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4000" windowHeight="9435"/>
  </bookViews>
  <sheets>
    <sheet name="2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98" i="1" l="1"/>
  <c r="S149" i="1"/>
  <c r="M76" i="1"/>
  <c r="A76" i="1" s="1"/>
  <c r="M83" i="1"/>
  <c r="A83" i="1" s="1"/>
  <c r="M90" i="1"/>
  <c r="A90" i="1" s="1"/>
  <c r="B97" i="1"/>
  <c r="C97" i="1"/>
  <c r="D97" i="1"/>
  <c r="E97" i="1"/>
  <c r="F97" i="1"/>
  <c r="G97" i="1"/>
  <c r="H97" i="1"/>
  <c r="I97" i="1"/>
  <c r="J97" i="1"/>
  <c r="K97" i="1"/>
  <c r="L97" i="1"/>
  <c r="N97" i="1"/>
  <c r="O97" i="1"/>
  <c r="M75" i="1"/>
  <c r="A75" i="1" s="1"/>
  <c r="M82" i="1"/>
  <c r="M89" i="1"/>
  <c r="A89" i="1" s="1"/>
  <c r="B96" i="1"/>
  <c r="B98" i="1" s="1"/>
  <c r="C96" i="1"/>
  <c r="C98" i="1" s="1"/>
  <c r="D96" i="1"/>
  <c r="E96" i="1"/>
  <c r="E98" i="1" s="1"/>
  <c r="F96" i="1"/>
  <c r="F98" i="1" s="1"/>
  <c r="G96" i="1"/>
  <c r="G98" i="1" s="1"/>
  <c r="H96" i="1"/>
  <c r="I96" i="1"/>
  <c r="J96" i="1"/>
  <c r="K96" i="1"/>
  <c r="K98" i="1" s="1"/>
  <c r="L96" i="1"/>
  <c r="N96" i="1"/>
  <c r="O96" i="1"/>
  <c r="O98" i="1" s="1"/>
  <c r="P97" i="1"/>
  <c r="P96" i="1"/>
  <c r="M73" i="1"/>
  <c r="A73" i="1" s="1"/>
  <c r="M80" i="1"/>
  <c r="A80" i="1" s="1"/>
  <c r="M87" i="1"/>
  <c r="A87" i="1" s="1"/>
  <c r="B94" i="1"/>
  <c r="C94" i="1"/>
  <c r="D94" i="1"/>
  <c r="E94" i="1"/>
  <c r="F94" i="1"/>
  <c r="G94" i="1"/>
  <c r="H94" i="1"/>
  <c r="I94" i="1"/>
  <c r="J94" i="1"/>
  <c r="K94" i="1"/>
  <c r="L94" i="1"/>
  <c r="N94" i="1"/>
  <c r="O94" i="1"/>
  <c r="M72" i="1"/>
  <c r="A72" i="1" s="1"/>
  <c r="M79" i="1"/>
  <c r="A79" i="1" s="1"/>
  <c r="M86" i="1"/>
  <c r="A86" i="1" s="1"/>
  <c r="B93" i="1"/>
  <c r="B95" i="1" s="1"/>
  <c r="C93" i="1"/>
  <c r="C95" i="1" s="1"/>
  <c r="D93" i="1"/>
  <c r="E93" i="1"/>
  <c r="F93" i="1"/>
  <c r="F95" i="1" s="1"/>
  <c r="G93" i="1"/>
  <c r="G95" i="1" s="1"/>
  <c r="H93" i="1"/>
  <c r="H95" i="1" s="1"/>
  <c r="I93" i="1"/>
  <c r="J93" i="1"/>
  <c r="J95" i="1" s="1"/>
  <c r="K93" i="1"/>
  <c r="K95" i="1" s="1"/>
  <c r="L93" i="1"/>
  <c r="N93" i="1"/>
  <c r="O93" i="1"/>
  <c r="P94" i="1"/>
  <c r="P93" i="1"/>
  <c r="M118" i="1"/>
  <c r="A118" i="1" s="1"/>
  <c r="M125" i="1"/>
  <c r="A125" i="1" s="1"/>
  <c r="M132" i="1"/>
  <c r="M139" i="1"/>
  <c r="A139" i="1" s="1"/>
  <c r="M146" i="1"/>
  <c r="A146" i="1" s="1"/>
  <c r="B153" i="1"/>
  <c r="C153" i="1"/>
  <c r="D153" i="1"/>
  <c r="E153" i="1"/>
  <c r="F153" i="1"/>
  <c r="G153" i="1"/>
  <c r="H153" i="1"/>
  <c r="I153" i="1"/>
  <c r="J153" i="1"/>
  <c r="K153" i="1"/>
  <c r="L153" i="1"/>
  <c r="N153" i="1"/>
  <c r="O153" i="1"/>
  <c r="M117" i="1"/>
  <c r="M124" i="1"/>
  <c r="A124" i="1" s="1"/>
  <c r="M131" i="1"/>
  <c r="A131" i="1" s="1"/>
  <c r="M138" i="1"/>
  <c r="A138" i="1" s="1"/>
  <c r="M145" i="1"/>
  <c r="A145" i="1" s="1"/>
  <c r="B152" i="1"/>
  <c r="C152" i="1"/>
  <c r="D152" i="1"/>
  <c r="E152" i="1"/>
  <c r="E154" i="1" s="1"/>
  <c r="F152" i="1"/>
  <c r="G152" i="1"/>
  <c r="H152" i="1"/>
  <c r="I152" i="1"/>
  <c r="J152" i="1"/>
  <c r="K152" i="1"/>
  <c r="L152" i="1"/>
  <c r="N152" i="1"/>
  <c r="N154" i="1" s="1"/>
  <c r="O152" i="1"/>
  <c r="P153" i="1"/>
  <c r="P152" i="1"/>
  <c r="M115" i="1"/>
  <c r="M122" i="1"/>
  <c r="A122" i="1" s="1"/>
  <c r="M129" i="1"/>
  <c r="A129" i="1" s="1"/>
  <c r="M136" i="1"/>
  <c r="A136" i="1" s="1"/>
  <c r="M143" i="1"/>
  <c r="A143" i="1" s="1"/>
  <c r="B150" i="1"/>
  <c r="C150" i="1"/>
  <c r="D150" i="1"/>
  <c r="E150" i="1"/>
  <c r="F150" i="1"/>
  <c r="G150" i="1"/>
  <c r="H150" i="1"/>
  <c r="I150" i="1"/>
  <c r="J150" i="1"/>
  <c r="K150" i="1"/>
  <c r="L150" i="1"/>
  <c r="N150" i="1"/>
  <c r="O150" i="1"/>
  <c r="M114" i="1"/>
  <c r="A114" i="1" s="1"/>
  <c r="M121" i="1"/>
  <c r="A121" i="1" s="1"/>
  <c r="M128" i="1"/>
  <c r="A128" i="1" s="1"/>
  <c r="M135" i="1"/>
  <c r="A135" i="1" s="1"/>
  <c r="M142" i="1"/>
  <c r="A142" i="1" s="1"/>
  <c r="B149" i="1"/>
  <c r="C149" i="1"/>
  <c r="D149" i="1"/>
  <c r="E149" i="1"/>
  <c r="F149" i="1"/>
  <c r="G149" i="1"/>
  <c r="G151" i="1" s="1"/>
  <c r="H149" i="1"/>
  <c r="I149" i="1"/>
  <c r="J149" i="1"/>
  <c r="K149" i="1"/>
  <c r="L149" i="1"/>
  <c r="N149" i="1"/>
  <c r="O149" i="1"/>
  <c r="P150" i="1"/>
  <c r="P149" i="1"/>
  <c r="P133" i="1"/>
  <c r="O133" i="1"/>
  <c r="N133" i="1"/>
  <c r="L133" i="1"/>
  <c r="K133" i="1"/>
  <c r="J133" i="1"/>
  <c r="I133" i="1"/>
  <c r="H133" i="1"/>
  <c r="G133" i="1"/>
  <c r="F133" i="1"/>
  <c r="E133" i="1"/>
  <c r="D133" i="1"/>
  <c r="C133" i="1"/>
  <c r="B133" i="1"/>
  <c r="P130" i="1"/>
  <c r="O130" i="1"/>
  <c r="N130" i="1"/>
  <c r="L130" i="1"/>
  <c r="K130" i="1"/>
  <c r="K134" i="1" s="1"/>
  <c r="J130" i="1"/>
  <c r="I130" i="1"/>
  <c r="H130" i="1"/>
  <c r="G130" i="1"/>
  <c r="F130" i="1"/>
  <c r="E130" i="1"/>
  <c r="D130" i="1"/>
  <c r="C130" i="1"/>
  <c r="C134" i="1" s="1"/>
  <c r="B130" i="1"/>
  <c r="S93" i="1"/>
  <c r="N98" i="1"/>
  <c r="I98" i="1"/>
  <c r="B74" i="1"/>
  <c r="C74" i="1"/>
  <c r="D74" i="1"/>
  <c r="E74" i="1"/>
  <c r="F74" i="1"/>
  <c r="G74" i="1"/>
  <c r="H74" i="1"/>
  <c r="I74" i="1"/>
  <c r="I78" i="1" s="1"/>
  <c r="J74" i="1"/>
  <c r="K74" i="1"/>
  <c r="L74" i="1"/>
  <c r="N74" i="1"/>
  <c r="O74" i="1"/>
  <c r="P74" i="1"/>
  <c r="B77" i="1"/>
  <c r="C77" i="1"/>
  <c r="D77" i="1"/>
  <c r="E77" i="1"/>
  <c r="F77" i="1"/>
  <c r="G77" i="1"/>
  <c r="H77" i="1"/>
  <c r="I77" i="1"/>
  <c r="J77" i="1"/>
  <c r="K77" i="1"/>
  <c r="L77" i="1"/>
  <c r="N77" i="1"/>
  <c r="O77" i="1"/>
  <c r="P77" i="1"/>
  <c r="B81" i="1"/>
  <c r="C81" i="1"/>
  <c r="D81" i="1"/>
  <c r="E81" i="1"/>
  <c r="F81" i="1"/>
  <c r="G81" i="1"/>
  <c r="H81" i="1"/>
  <c r="I81" i="1"/>
  <c r="J81" i="1"/>
  <c r="K81" i="1"/>
  <c r="L81" i="1"/>
  <c r="N81" i="1"/>
  <c r="O81" i="1"/>
  <c r="P81" i="1"/>
  <c r="B84" i="1"/>
  <c r="C84" i="1"/>
  <c r="D84" i="1"/>
  <c r="E84" i="1"/>
  <c r="F84" i="1"/>
  <c r="G84" i="1"/>
  <c r="H84" i="1"/>
  <c r="I84" i="1"/>
  <c r="J84" i="1"/>
  <c r="K84" i="1"/>
  <c r="L84" i="1"/>
  <c r="N84" i="1"/>
  <c r="O84" i="1"/>
  <c r="P84" i="1"/>
  <c r="B88" i="1"/>
  <c r="C88" i="1"/>
  <c r="D88" i="1"/>
  <c r="E88" i="1"/>
  <c r="F88" i="1"/>
  <c r="G88" i="1"/>
  <c r="H88" i="1"/>
  <c r="I88" i="1"/>
  <c r="J88" i="1"/>
  <c r="K88" i="1"/>
  <c r="L88" i="1"/>
  <c r="N88" i="1"/>
  <c r="O88" i="1"/>
  <c r="P88" i="1"/>
  <c r="P91" i="1"/>
  <c r="B91" i="1"/>
  <c r="C91" i="1"/>
  <c r="D91" i="1"/>
  <c r="E91" i="1"/>
  <c r="F91" i="1"/>
  <c r="G91" i="1"/>
  <c r="H91" i="1"/>
  <c r="I91" i="1"/>
  <c r="J91" i="1"/>
  <c r="K91" i="1"/>
  <c r="L91" i="1"/>
  <c r="N91" i="1"/>
  <c r="O91" i="1"/>
  <c r="P147" i="1"/>
  <c r="O147" i="1"/>
  <c r="N147" i="1"/>
  <c r="L147" i="1"/>
  <c r="K147" i="1"/>
  <c r="J147" i="1"/>
  <c r="I147" i="1"/>
  <c r="H147" i="1"/>
  <c r="G147" i="1"/>
  <c r="F147" i="1"/>
  <c r="E147" i="1"/>
  <c r="D147" i="1"/>
  <c r="C147" i="1"/>
  <c r="B147" i="1"/>
  <c r="P144" i="1"/>
  <c r="O144" i="1"/>
  <c r="O148" i="1" s="1"/>
  <c r="N144" i="1"/>
  <c r="L144" i="1"/>
  <c r="K144" i="1"/>
  <c r="J144" i="1"/>
  <c r="I144" i="1"/>
  <c r="H144" i="1"/>
  <c r="G144" i="1"/>
  <c r="F144" i="1"/>
  <c r="E144" i="1"/>
  <c r="D144" i="1"/>
  <c r="C144" i="1"/>
  <c r="B144" i="1"/>
  <c r="P140" i="1"/>
  <c r="O140" i="1"/>
  <c r="N140" i="1"/>
  <c r="L140" i="1"/>
  <c r="K140" i="1"/>
  <c r="J140" i="1"/>
  <c r="I140" i="1"/>
  <c r="H140" i="1"/>
  <c r="G140" i="1"/>
  <c r="F140" i="1"/>
  <c r="E140" i="1"/>
  <c r="D140" i="1"/>
  <c r="C140" i="1"/>
  <c r="B140" i="1"/>
  <c r="P137" i="1"/>
  <c r="O137" i="1"/>
  <c r="N137" i="1"/>
  <c r="L137" i="1"/>
  <c r="K137" i="1"/>
  <c r="J137" i="1"/>
  <c r="I137" i="1"/>
  <c r="H137" i="1"/>
  <c r="G137" i="1"/>
  <c r="F137" i="1"/>
  <c r="E137" i="1"/>
  <c r="D137" i="1"/>
  <c r="C137" i="1"/>
  <c r="B137" i="1"/>
  <c r="P126" i="1"/>
  <c r="O126" i="1"/>
  <c r="N126" i="1"/>
  <c r="L126" i="1"/>
  <c r="K126" i="1"/>
  <c r="J126" i="1"/>
  <c r="I126" i="1"/>
  <c r="H126" i="1"/>
  <c r="G126" i="1"/>
  <c r="F126" i="1"/>
  <c r="E126" i="1"/>
  <c r="D126" i="1"/>
  <c r="C126" i="1"/>
  <c r="B126" i="1"/>
  <c r="P123" i="1"/>
  <c r="O123" i="1"/>
  <c r="N123" i="1"/>
  <c r="L123" i="1"/>
  <c r="K123" i="1"/>
  <c r="J123" i="1"/>
  <c r="I123" i="1"/>
  <c r="H123" i="1"/>
  <c r="G123" i="1"/>
  <c r="F123" i="1"/>
  <c r="E123" i="1"/>
  <c r="D123" i="1"/>
  <c r="C123" i="1"/>
  <c r="B123" i="1"/>
  <c r="P119" i="1"/>
  <c r="O119" i="1"/>
  <c r="N119" i="1"/>
  <c r="L119" i="1"/>
  <c r="K119" i="1"/>
  <c r="J119" i="1"/>
  <c r="I119" i="1"/>
  <c r="H119" i="1"/>
  <c r="G119" i="1"/>
  <c r="F119" i="1"/>
  <c r="E119" i="1"/>
  <c r="D119" i="1"/>
  <c r="C119" i="1"/>
  <c r="B119" i="1"/>
  <c r="P116" i="1"/>
  <c r="O116" i="1"/>
  <c r="N116" i="1"/>
  <c r="L116" i="1"/>
  <c r="K116" i="1"/>
  <c r="J116" i="1"/>
  <c r="I116" i="1"/>
  <c r="H116" i="1"/>
  <c r="G116" i="1"/>
  <c r="F116" i="1"/>
  <c r="E116" i="1"/>
  <c r="D116" i="1"/>
  <c r="C116" i="1"/>
  <c r="B116" i="1"/>
  <c r="P112" i="1"/>
  <c r="O112" i="1"/>
  <c r="N112" i="1"/>
  <c r="L112" i="1"/>
  <c r="K112" i="1"/>
  <c r="J112" i="1"/>
  <c r="I112" i="1"/>
  <c r="H112" i="1"/>
  <c r="G112" i="1"/>
  <c r="F112" i="1"/>
  <c r="E112" i="1"/>
  <c r="D112" i="1"/>
  <c r="C112" i="1"/>
  <c r="B112" i="1"/>
  <c r="M111" i="1"/>
  <c r="A111" i="1" s="1"/>
  <c r="M110" i="1"/>
  <c r="A110" i="1" s="1"/>
  <c r="P109" i="1"/>
  <c r="O109" i="1"/>
  <c r="O113" i="1" s="1"/>
  <c r="N109" i="1"/>
  <c r="L109" i="1"/>
  <c r="K109" i="1"/>
  <c r="J109" i="1"/>
  <c r="J113" i="1" s="1"/>
  <c r="I109" i="1"/>
  <c r="H109" i="1"/>
  <c r="G109" i="1"/>
  <c r="G113" i="1" s="1"/>
  <c r="F109" i="1"/>
  <c r="E109" i="1"/>
  <c r="D109" i="1"/>
  <c r="C109" i="1"/>
  <c r="B109" i="1"/>
  <c r="B113" i="1" s="1"/>
  <c r="M108" i="1"/>
  <c r="A108" i="1" s="1"/>
  <c r="M107" i="1"/>
  <c r="A107" i="1" s="1"/>
  <c r="S29" i="1"/>
  <c r="X58" i="1"/>
  <c r="S184" i="1"/>
  <c r="H78" i="1" l="1"/>
  <c r="O151" i="1"/>
  <c r="F151" i="1"/>
  <c r="F155" i="1" s="1"/>
  <c r="J98" i="1"/>
  <c r="D134" i="1"/>
  <c r="L134" i="1"/>
  <c r="K92" i="1"/>
  <c r="C92" i="1"/>
  <c r="F154" i="1"/>
  <c r="B141" i="1"/>
  <c r="J141" i="1"/>
  <c r="O95" i="1"/>
  <c r="O99" i="1" s="1"/>
  <c r="M126" i="1"/>
  <c r="N151" i="1"/>
  <c r="N155" i="1" s="1"/>
  <c r="C154" i="1"/>
  <c r="B78" i="1"/>
  <c r="H120" i="1"/>
  <c r="H141" i="1"/>
  <c r="N127" i="1"/>
  <c r="D127" i="1"/>
  <c r="L92" i="1"/>
  <c r="D92" i="1"/>
  <c r="L151" i="1"/>
  <c r="D151" i="1"/>
  <c r="P154" i="1"/>
  <c r="P98" i="1"/>
  <c r="G92" i="1"/>
  <c r="E151" i="1"/>
  <c r="E155" i="1" s="1"/>
  <c r="J78" i="1"/>
  <c r="D120" i="1"/>
  <c r="L120" i="1"/>
  <c r="H127" i="1"/>
  <c r="H148" i="1"/>
  <c r="H85" i="1"/>
  <c r="J127" i="1"/>
  <c r="L127" i="1"/>
  <c r="L148" i="1"/>
  <c r="H92" i="1"/>
  <c r="P92" i="1"/>
  <c r="E85" i="1"/>
  <c r="K85" i="1"/>
  <c r="C85" i="1"/>
  <c r="I141" i="1"/>
  <c r="O92" i="1"/>
  <c r="F92" i="1"/>
  <c r="L85" i="1"/>
  <c r="D85" i="1"/>
  <c r="A81" i="1"/>
  <c r="N92" i="1"/>
  <c r="F127" i="1"/>
  <c r="O127" i="1"/>
  <c r="I85" i="1"/>
  <c r="P85" i="1"/>
  <c r="N134" i="1"/>
  <c r="K151" i="1"/>
  <c r="G154" i="1"/>
  <c r="G155" i="1" s="1"/>
  <c r="I127" i="1"/>
  <c r="L78" i="1"/>
  <c r="F134" i="1"/>
  <c r="O134" i="1"/>
  <c r="P151" i="1"/>
  <c r="I113" i="1"/>
  <c r="J120" i="1"/>
  <c r="D148" i="1"/>
  <c r="G134" i="1"/>
  <c r="E148" i="1"/>
  <c r="C113" i="1"/>
  <c r="G127" i="1"/>
  <c r="M91" i="1"/>
  <c r="M74" i="1"/>
  <c r="N148" i="1"/>
  <c r="N120" i="1"/>
  <c r="P127" i="1"/>
  <c r="K141" i="1"/>
  <c r="G148" i="1"/>
  <c r="P148" i="1"/>
  <c r="I148" i="1"/>
  <c r="K78" i="1"/>
  <c r="J85" i="1"/>
  <c r="E120" i="1"/>
  <c r="E113" i="1"/>
  <c r="F120" i="1"/>
  <c r="O120" i="1"/>
  <c r="F141" i="1"/>
  <c r="O141" i="1"/>
  <c r="J154" i="1"/>
  <c r="B154" i="1"/>
  <c r="L154" i="1"/>
  <c r="L155" i="1" s="1"/>
  <c r="D154" i="1"/>
  <c r="I120" i="1"/>
  <c r="P141" i="1"/>
  <c r="I154" i="1"/>
  <c r="P120" i="1"/>
  <c r="C127" i="1"/>
  <c r="K127" i="1"/>
  <c r="B148" i="1"/>
  <c r="J148" i="1"/>
  <c r="J92" i="1"/>
  <c r="D78" i="1"/>
  <c r="H134" i="1"/>
  <c r="I151" i="1"/>
  <c r="A112" i="1"/>
  <c r="E127" i="1"/>
  <c r="C148" i="1"/>
  <c r="K148" i="1"/>
  <c r="M81" i="1"/>
  <c r="M77" i="1"/>
  <c r="I134" i="1"/>
  <c r="M119" i="1"/>
  <c r="E95" i="1"/>
  <c r="E99" i="1" s="1"/>
  <c r="A91" i="1"/>
  <c r="E78" i="1"/>
  <c r="M137" i="1"/>
  <c r="K113" i="1"/>
  <c r="P78" i="1"/>
  <c r="G78" i="1"/>
  <c r="M153" i="1"/>
  <c r="M84" i="1"/>
  <c r="F99" i="1"/>
  <c r="D113" i="1"/>
  <c r="L113" i="1"/>
  <c r="L141" i="1"/>
  <c r="F148" i="1"/>
  <c r="K154" i="1"/>
  <c r="G120" i="1"/>
  <c r="N78" i="1"/>
  <c r="M150" i="1"/>
  <c r="A130" i="1"/>
  <c r="N113" i="1"/>
  <c r="K120" i="1"/>
  <c r="O78" i="1"/>
  <c r="F78" i="1"/>
  <c r="A123" i="1"/>
  <c r="H151" i="1"/>
  <c r="A140" i="1"/>
  <c r="A126" i="1"/>
  <c r="K99" i="1"/>
  <c r="L95" i="1"/>
  <c r="D95" i="1"/>
  <c r="M94" i="1"/>
  <c r="M147" i="1"/>
  <c r="G141" i="1"/>
  <c r="B92" i="1"/>
  <c r="O85" i="1"/>
  <c r="F85" i="1"/>
  <c r="B134" i="1"/>
  <c r="J134" i="1"/>
  <c r="A137" i="1"/>
  <c r="H98" i="1"/>
  <c r="H99" i="1" s="1"/>
  <c r="M97" i="1"/>
  <c r="A147" i="1"/>
  <c r="P113" i="1"/>
  <c r="F113" i="1"/>
  <c r="I92" i="1"/>
  <c r="G85" i="1"/>
  <c r="N85" i="1"/>
  <c r="E134" i="1"/>
  <c r="C151" i="1"/>
  <c r="O154" i="1"/>
  <c r="O155" i="1" s="1"/>
  <c r="I95" i="1"/>
  <c r="I99" i="1" s="1"/>
  <c r="A88" i="1"/>
  <c r="M109" i="1"/>
  <c r="H113" i="1"/>
  <c r="M112" i="1"/>
  <c r="C141" i="1"/>
  <c r="C78" i="1"/>
  <c r="M130" i="1"/>
  <c r="H154" i="1"/>
  <c r="P95" i="1"/>
  <c r="A109" i="1"/>
  <c r="A144" i="1"/>
  <c r="C120" i="1"/>
  <c r="E141" i="1"/>
  <c r="N141" i="1"/>
  <c r="B99" i="1"/>
  <c r="B85" i="1"/>
  <c r="L98" i="1"/>
  <c r="D98" i="1"/>
  <c r="A94" i="1"/>
  <c r="B120" i="1"/>
  <c r="B127" i="1"/>
  <c r="D141" i="1"/>
  <c r="J99" i="1"/>
  <c r="E92" i="1"/>
  <c r="P134" i="1"/>
  <c r="J151" i="1"/>
  <c r="B151" i="1"/>
  <c r="A115" i="1"/>
  <c r="A150" i="1" s="1"/>
  <c r="A132" i="1"/>
  <c r="A133" i="1" s="1"/>
  <c r="N95" i="1"/>
  <c r="N99" i="1" s="1"/>
  <c r="A149" i="1"/>
  <c r="A97" i="1"/>
  <c r="C99" i="1"/>
  <c r="G99" i="1"/>
  <c r="A77" i="1"/>
  <c r="A93" i="1"/>
  <c r="A74" i="1"/>
  <c r="M123" i="1"/>
  <c r="M149" i="1"/>
  <c r="M93" i="1"/>
  <c r="M140" i="1"/>
  <c r="M144" i="1"/>
  <c r="A117" i="1"/>
  <c r="M88" i="1"/>
  <c r="A82" i="1"/>
  <c r="A84" i="1" s="1"/>
  <c r="M152" i="1"/>
  <c r="M96" i="1"/>
  <c r="M116" i="1"/>
  <c r="M133" i="1"/>
  <c r="C155" i="1" l="1"/>
  <c r="P155" i="1"/>
  <c r="M127" i="1"/>
  <c r="M98" i="1"/>
  <c r="M151" i="1"/>
  <c r="A85" i="1"/>
  <c r="D155" i="1"/>
  <c r="P99" i="1"/>
  <c r="M141" i="1"/>
  <c r="B155" i="1"/>
  <c r="H155" i="1"/>
  <c r="A141" i="1"/>
  <c r="K155" i="1"/>
  <c r="M95" i="1"/>
  <c r="A92" i="1"/>
  <c r="M78" i="1"/>
  <c r="I155" i="1"/>
  <c r="J155" i="1"/>
  <c r="M85" i="1"/>
  <c r="M92" i="1"/>
  <c r="A78" i="1"/>
  <c r="A113" i="1"/>
  <c r="A153" i="1"/>
  <c r="M148" i="1"/>
  <c r="A127" i="1"/>
  <c r="M120" i="1"/>
  <c r="D99" i="1"/>
  <c r="M154" i="1"/>
  <c r="L99" i="1"/>
  <c r="A148" i="1"/>
  <c r="A95" i="1"/>
  <c r="A116" i="1"/>
  <c r="A151" i="1"/>
  <c r="A134" i="1"/>
  <c r="M134" i="1"/>
  <c r="M113" i="1"/>
  <c r="A96" i="1"/>
  <c r="A98" i="1" s="1"/>
  <c r="A119" i="1"/>
  <c r="A152" i="1"/>
  <c r="A154" i="1" s="1"/>
  <c r="M155" i="1" l="1"/>
  <c r="M99" i="1"/>
  <c r="A99" i="1"/>
  <c r="A120" i="1"/>
  <c r="A155" i="1"/>
</calcChain>
</file>

<file path=xl/sharedStrings.xml><?xml version="1.0" encoding="utf-8"?>
<sst xmlns="http://schemas.openxmlformats.org/spreadsheetml/2006/main" count="433" uniqueCount="58">
  <si>
    <t>gender</t>
  </si>
  <si>
    <t>Natio.</t>
  </si>
  <si>
    <t>No.of Bed</t>
  </si>
  <si>
    <t>TYPE</t>
  </si>
  <si>
    <t>HOSP.</t>
  </si>
  <si>
    <t>DIST.</t>
  </si>
  <si>
    <t>TOTAL</t>
  </si>
  <si>
    <t>others</t>
  </si>
  <si>
    <t>TECHNICIANS</t>
  </si>
  <si>
    <t>NURSES</t>
  </si>
  <si>
    <t>PHAMACY</t>
  </si>
  <si>
    <t>DENTAL</t>
  </si>
  <si>
    <t>DOCTORS</t>
  </si>
  <si>
    <t xml:space="preserve"> </t>
  </si>
  <si>
    <t>M.J.</t>
  </si>
  <si>
    <t>Sk.La.</t>
  </si>
  <si>
    <t>Admi.</t>
  </si>
  <si>
    <t>Assi.</t>
  </si>
  <si>
    <t>Tech.</t>
  </si>
  <si>
    <t>Phar.</t>
  </si>
  <si>
    <t>Dr.</t>
  </si>
  <si>
    <t>G.P.</t>
  </si>
  <si>
    <t>Spec.</t>
  </si>
  <si>
    <t>Cons.</t>
  </si>
  <si>
    <t>Male</t>
  </si>
  <si>
    <t>citizen</t>
  </si>
  <si>
    <t>General</t>
  </si>
  <si>
    <t>AlBaraha</t>
  </si>
  <si>
    <t>DUBAI</t>
  </si>
  <si>
    <t>Female</t>
  </si>
  <si>
    <t>Total</t>
  </si>
  <si>
    <t>non- citizen</t>
  </si>
  <si>
    <t>paychiatry</t>
  </si>
  <si>
    <t>Al Amal</t>
  </si>
  <si>
    <t>Gen.</t>
  </si>
  <si>
    <t xml:space="preserve"> Al Kuwait</t>
  </si>
  <si>
    <t>SHARJA</t>
  </si>
  <si>
    <t>Khorfakkan</t>
  </si>
  <si>
    <t>Kalba</t>
  </si>
  <si>
    <t>Al Dhaid</t>
  </si>
  <si>
    <t>AlQassimi</t>
  </si>
  <si>
    <t>Umm Al Quwain</t>
  </si>
  <si>
    <t>saqr</t>
  </si>
  <si>
    <t>RasAlKheima</t>
  </si>
  <si>
    <t>Shaam</t>
  </si>
  <si>
    <t>Obaidallah</t>
  </si>
  <si>
    <t>Geriatric</t>
  </si>
  <si>
    <t>Obaidalla Geriatric</t>
  </si>
  <si>
    <t>AlFuairah</t>
  </si>
  <si>
    <t>Dibb Al Fujairah</t>
  </si>
  <si>
    <t>Masafi</t>
  </si>
  <si>
    <t xml:space="preserve">  HOSPITAL &amp; MANPOWER BY TITLE AND DISTRICT - 2017    </t>
  </si>
  <si>
    <t xml:space="preserve">AlQassimi women &amp; child </t>
  </si>
  <si>
    <t>SPECIALITY</t>
  </si>
  <si>
    <t>Total Hospital In Ministry Of Health&amp; prevention</t>
  </si>
  <si>
    <t>Statistics &amp; Research Center</t>
  </si>
  <si>
    <t xml:space="preserve">          ( 28 )TABLE</t>
  </si>
  <si>
    <t xml:space="preserve">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</si>
</sst>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name val="MS Sans Serif"/>
      <charset val="178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8.5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sz val="8.5"/>
      <color theme="0"/>
      <name val="Arial"/>
      <family val="2"/>
      <scheme val="minor"/>
    </font>
    <font>
      <sz val="8.5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8.5"/>
      <color theme="1"/>
      <name val="Arial"/>
      <family val="2"/>
      <scheme val="minor"/>
    </font>
    <font>
      <sz val="8.5"/>
      <color theme="1"/>
      <name val="Arial"/>
      <family val="2"/>
      <scheme val="minor"/>
    </font>
    <font>
      <b/>
      <sz val="2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2" fillId="2" borderId="0" xfId="0" applyFont="1" applyFill="1" applyBorder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/>
    <xf numFmtId="2" fontId="2" fillId="0" borderId="0" xfId="0" applyNumberFormat="1" applyFont="1"/>
    <xf numFmtId="0" fontId="2" fillId="0" borderId="0" xfId="0" applyFont="1" applyAlignment="1"/>
    <xf numFmtId="0" fontId="1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9" xfId="0" applyFont="1" applyFill="1" applyBorder="1" applyAlignment="1">
      <alignment horizontal="center" vertical="center" textRotation="90" wrapText="1"/>
    </xf>
    <xf numFmtId="0" fontId="3" fillId="2" borderId="12" xfId="0" applyFont="1" applyFill="1" applyBorder="1" applyAlignment="1">
      <alignment horizontal="center" vertical="center" textRotation="90" wrapText="1"/>
    </xf>
    <xf numFmtId="0" fontId="3" fillId="2" borderId="13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textRotation="90"/>
    </xf>
    <xf numFmtId="0" fontId="3" fillId="5" borderId="1" xfId="0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11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textRotation="90"/>
    </xf>
    <xf numFmtId="0" fontId="13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textRotation="90" shrinkToFit="1"/>
    </xf>
    <xf numFmtId="0" fontId="8" fillId="4" borderId="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readingOrder="2"/>
    </xf>
    <xf numFmtId="0" fontId="1" fillId="6" borderId="12" xfId="0" applyFont="1" applyFill="1" applyBorder="1" applyAlignment="1">
      <alignment horizontal="center" vertical="center" readingOrder="2"/>
    </xf>
    <xf numFmtId="0" fontId="1" fillId="6" borderId="13" xfId="0" applyFont="1" applyFill="1" applyBorder="1" applyAlignment="1">
      <alignment horizontal="center" vertical="center" readingOrder="2"/>
    </xf>
    <xf numFmtId="0" fontId="9" fillId="4" borderId="6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textRotation="90"/>
    </xf>
    <xf numFmtId="0" fontId="14" fillId="5" borderId="1" xfId="0" applyFont="1" applyFill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center" textRotation="90"/>
    </xf>
    <xf numFmtId="0" fontId="8" fillId="4" borderId="1" xfId="0" applyFont="1" applyFill="1" applyBorder="1" applyAlignment="1">
      <alignment horizontal="center" vertical="center" textRotation="90"/>
    </xf>
    <xf numFmtId="0" fontId="2" fillId="6" borderId="3" xfId="0" applyFont="1" applyFill="1" applyBorder="1" applyAlignment="1">
      <alignment horizontal="center" vertical="center" textRotation="90"/>
    </xf>
    <xf numFmtId="0" fontId="2" fillId="6" borderId="7" xfId="0" applyFont="1" applyFill="1" applyBorder="1" applyAlignment="1">
      <alignment horizontal="center" vertical="center" textRotation="90"/>
    </xf>
    <xf numFmtId="0" fontId="2" fillId="6" borderId="11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 vertical="center" textRotation="90"/>
    </xf>
    <xf numFmtId="0" fontId="3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textRotation="90" wrapText="1"/>
    </xf>
    <xf numFmtId="0" fontId="9" fillId="4" borderId="3" xfId="0" applyFont="1" applyFill="1" applyBorder="1" applyAlignment="1">
      <alignment horizontal="center" vertical="center" textRotation="90"/>
    </xf>
    <xf numFmtId="0" fontId="9" fillId="4" borderId="7" xfId="0" applyFont="1" applyFill="1" applyBorder="1" applyAlignment="1">
      <alignment horizontal="center" vertical="center" textRotation="90"/>
    </xf>
    <xf numFmtId="0" fontId="9" fillId="4" borderId="11" xfId="0" applyFont="1" applyFill="1" applyBorder="1" applyAlignment="1">
      <alignment horizontal="center" vertical="center" textRotation="90"/>
    </xf>
    <xf numFmtId="0" fontId="8" fillId="4" borderId="3" xfId="0" applyFont="1" applyFill="1" applyBorder="1" applyAlignment="1">
      <alignment horizontal="center" vertical="center" textRotation="90"/>
    </xf>
    <xf numFmtId="0" fontId="8" fillId="4" borderId="7" xfId="0" applyFont="1" applyFill="1" applyBorder="1" applyAlignment="1">
      <alignment horizontal="center" vertical="center" textRotation="90"/>
    </xf>
    <xf numFmtId="0" fontId="8" fillId="4" borderId="11" xfId="0" applyFont="1" applyFill="1" applyBorder="1" applyAlignment="1">
      <alignment horizontal="center" vertical="center" textRotation="90"/>
    </xf>
    <xf numFmtId="0" fontId="8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textRotation="90"/>
    </xf>
    <xf numFmtId="0" fontId="12" fillId="5" borderId="1" xfId="0" applyFont="1" applyFill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8" fillId="4" borderId="3" xfId="0" applyFont="1" applyFill="1" applyBorder="1" applyAlignment="1">
      <alignment horizontal="center" vertical="center" textRotation="90" wrapText="1"/>
    </xf>
    <xf numFmtId="0" fontId="8" fillId="4" borderId="7" xfId="0" applyFont="1" applyFill="1" applyBorder="1" applyAlignment="1">
      <alignment horizontal="center" vertical="center" textRotation="90" wrapText="1"/>
    </xf>
    <xf numFmtId="0" fontId="8" fillId="4" borderId="11" xfId="0" applyFont="1" applyFill="1" applyBorder="1" applyAlignment="1">
      <alignment horizontal="center" vertical="center" textRotation="90" wrapText="1"/>
    </xf>
    <xf numFmtId="0" fontId="9" fillId="4" borderId="3" xfId="0" applyFont="1" applyFill="1" applyBorder="1" applyAlignment="1">
      <alignment horizontal="center" vertical="center" textRotation="90" wrapText="1"/>
    </xf>
    <xf numFmtId="0" fontId="9" fillId="4" borderId="7" xfId="0" applyFont="1" applyFill="1" applyBorder="1" applyAlignment="1">
      <alignment horizontal="center" vertical="center" textRotation="90" wrapText="1"/>
    </xf>
    <xf numFmtId="0" fontId="9" fillId="4" borderId="1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719838</xdr:colOff>
      <xdr:row>0</xdr:row>
      <xdr:rowOff>121838</xdr:rowOff>
    </xdr:from>
    <xdr:to>
      <xdr:col>21</xdr:col>
      <xdr:colOff>14112</xdr:colOff>
      <xdr:row>6</xdr:row>
      <xdr:rowOff>55578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9496674" y="121838"/>
          <a:ext cx="2900167" cy="913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12"/>
  <sheetViews>
    <sheetView rightToLeft="1" tabSelected="1" zoomScale="70" zoomScaleNormal="70" workbookViewId="0">
      <selection activeCell="A8" sqref="A8:V8"/>
    </sheetView>
  </sheetViews>
  <sheetFormatPr defaultRowHeight="12.75"/>
  <cols>
    <col min="1" max="22" width="10.7109375" style="1" customWidth="1"/>
    <col min="23" max="25" width="9.140625" style="1"/>
    <col min="26" max="26" width="9" style="1" customWidth="1"/>
    <col min="27" max="16384" width="9.140625" style="1"/>
  </cols>
  <sheetData>
    <row r="1" spans="1: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</row>
    <row r="4" spans="1: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</row>
    <row r="5" spans="1: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</row>
    <row r="6" spans="1: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</row>
    <row r="7" spans="1:25" ht="45.7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</row>
    <row r="8" spans="1:25" ht="54.95" customHeight="1">
      <c r="A8" s="40" t="s">
        <v>55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</row>
    <row r="9" spans="1:25" ht="20.100000000000001" customHeight="1">
      <c r="A9" s="48" t="s">
        <v>51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50"/>
    </row>
    <row r="10" spans="1:25" ht="20.100000000000001" customHeight="1">
      <c r="A10" s="51" t="s">
        <v>56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3"/>
    </row>
    <row r="11" spans="1:25" ht="12.75" customHeight="1">
      <c r="A11" s="44" t="s">
        <v>6</v>
      </c>
      <c r="B11" s="25" t="s">
        <v>7</v>
      </c>
      <c r="C11" s="25"/>
      <c r="D11" s="25"/>
      <c r="E11" s="25" t="s">
        <v>8</v>
      </c>
      <c r="F11" s="25"/>
      <c r="G11" s="25" t="s">
        <v>9</v>
      </c>
      <c r="H11" s="25"/>
      <c r="I11" s="25" t="s">
        <v>10</v>
      </c>
      <c r="J11" s="25"/>
      <c r="K11" s="54" t="s">
        <v>11</v>
      </c>
      <c r="L11" s="55"/>
      <c r="M11" s="54" t="s">
        <v>12</v>
      </c>
      <c r="N11" s="44"/>
      <c r="O11" s="44"/>
      <c r="P11" s="55"/>
      <c r="Q11" s="60" t="s">
        <v>0</v>
      </c>
      <c r="R11" s="61" t="s">
        <v>1</v>
      </c>
      <c r="S11" s="68" t="s">
        <v>2</v>
      </c>
      <c r="T11" s="47" t="s">
        <v>3</v>
      </c>
      <c r="U11" s="47" t="s">
        <v>4</v>
      </c>
      <c r="V11" s="47" t="s">
        <v>5</v>
      </c>
    </row>
    <row r="12" spans="1:25">
      <c r="A12" s="45"/>
      <c r="B12" s="25"/>
      <c r="C12" s="25"/>
      <c r="D12" s="25"/>
      <c r="E12" s="25"/>
      <c r="F12" s="25"/>
      <c r="G12" s="25"/>
      <c r="H12" s="25"/>
      <c r="I12" s="25"/>
      <c r="J12" s="25"/>
      <c r="K12" s="56"/>
      <c r="L12" s="57"/>
      <c r="M12" s="56"/>
      <c r="N12" s="46"/>
      <c r="O12" s="46"/>
      <c r="P12" s="57"/>
      <c r="Q12" s="60"/>
      <c r="R12" s="61"/>
      <c r="S12" s="68"/>
      <c r="T12" s="47"/>
      <c r="U12" s="47"/>
      <c r="V12" s="47"/>
      <c r="Y12" s="1" t="s">
        <v>13</v>
      </c>
    </row>
    <row r="13" spans="1:25" ht="27.75" customHeight="1">
      <c r="A13" s="45"/>
      <c r="B13" s="39" t="s">
        <v>14</v>
      </c>
      <c r="C13" s="39" t="s">
        <v>15</v>
      </c>
      <c r="D13" s="39" t="s">
        <v>16</v>
      </c>
      <c r="E13" s="39" t="s">
        <v>17</v>
      </c>
      <c r="F13" s="39" t="s">
        <v>18</v>
      </c>
      <c r="G13" s="39" t="s">
        <v>17</v>
      </c>
      <c r="H13" s="39" t="s">
        <v>18</v>
      </c>
      <c r="I13" s="39" t="s">
        <v>17</v>
      </c>
      <c r="J13" s="39" t="s">
        <v>19</v>
      </c>
      <c r="K13" s="42" t="s">
        <v>18</v>
      </c>
      <c r="L13" s="42" t="s">
        <v>20</v>
      </c>
      <c r="M13" s="75" t="s">
        <v>57</v>
      </c>
      <c r="N13" s="42" t="s">
        <v>21</v>
      </c>
      <c r="O13" s="42" t="s">
        <v>22</v>
      </c>
      <c r="P13" s="42" t="s">
        <v>23</v>
      </c>
      <c r="Q13" s="60"/>
      <c r="R13" s="61"/>
      <c r="S13" s="68"/>
      <c r="T13" s="47"/>
      <c r="U13" s="47"/>
      <c r="V13" s="47"/>
    </row>
    <row r="14" spans="1:25" ht="20.100000000000001" customHeight="1">
      <c r="A14" s="46"/>
      <c r="B14" s="39"/>
      <c r="C14" s="39"/>
      <c r="D14" s="39"/>
      <c r="E14" s="39"/>
      <c r="F14" s="39"/>
      <c r="G14" s="39"/>
      <c r="H14" s="39"/>
      <c r="I14" s="39"/>
      <c r="J14" s="39"/>
      <c r="K14" s="43"/>
      <c r="L14" s="43"/>
      <c r="M14" s="75"/>
      <c r="N14" s="43"/>
      <c r="O14" s="43"/>
      <c r="P14" s="43"/>
      <c r="Q14" s="60"/>
      <c r="R14" s="61"/>
      <c r="S14" s="68"/>
      <c r="T14" s="47"/>
      <c r="U14" s="47"/>
      <c r="V14" s="47"/>
    </row>
    <row r="15" spans="1:25" ht="18.75" customHeight="1">
      <c r="A15" s="24">
        <v>17</v>
      </c>
      <c r="B15" s="17">
        <v>0</v>
      </c>
      <c r="C15" s="17">
        <v>0</v>
      </c>
      <c r="D15" s="17">
        <v>8</v>
      </c>
      <c r="E15" s="17">
        <v>0</v>
      </c>
      <c r="F15" s="17">
        <v>4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2">
        <v>5</v>
      </c>
      <c r="N15" s="17">
        <v>0</v>
      </c>
      <c r="O15" s="17">
        <v>2</v>
      </c>
      <c r="P15" s="11">
        <v>3</v>
      </c>
      <c r="Q15" s="13" t="s">
        <v>24</v>
      </c>
      <c r="R15" s="37" t="s">
        <v>25</v>
      </c>
      <c r="S15" s="32">
        <v>154</v>
      </c>
      <c r="T15" s="33" t="s">
        <v>26</v>
      </c>
      <c r="U15" s="33" t="s">
        <v>27</v>
      </c>
      <c r="V15" s="34" t="s">
        <v>28</v>
      </c>
    </row>
    <row r="16" spans="1:25" ht="20.100000000000001" customHeight="1">
      <c r="A16" s="24">
        <v>104</v>
      </c>
      <c r="B16" s="17">
        <v>3</v>
      </c>
      <c r="C16" s="17">
        <v>0</v>
      </c>
      <c r="D16" s="17">
        <v>43</v>
      </c>
      <c r="E16" s="17">
        <v>0</v>
      </c>
      <c r="F16" s="17">
        <v>27</v>
      </c>
      <c r="G16" s="17">
        <v>0</v>
      </c>
      <c r="H16" s="17">
        <v>3</v>
      </c>
      <c r="I16" s="17">
        <v>3</v>
      </c>
      <c r="J16" s="17">
        <v>11</v>
      </c>
      <c r="K16" s="17">
        <v>0</v>
      </c>
      <c r="L16" s="17">
        <v>1</v>
      </c>
      <c r="M16" s="12">
        <v>13</v>
      </c>
      <c r="N16" s="17">
        <v>4</v>
      </c>
      <c r="O16" s="17">
        <v>6</v>
      </c>
      <c r="P16" s="11">
        <v>3</v>
      </c>
      <c r="Q16" s="13" t="s">
        <v>29</v>
      </c>
      <c r="R16" s="37"/>
      <c r="S16" s="32"/>
      <c r="T16" s="33"/>
      <c r="U16" s="33"/>
      <c r="V16" s="34"/>
    </row>
    <row r="17" spans="1:25" ht="20.100000000000001" customHeight="1">
      <c r="A17" s="24">
        <v>121</v>
      </c>
      <c r="B17" s="19">
        <v>3</v>
      </c>
      <c r="C17" s="19">
        <v>0</v>
      </c>
      <c r="D17" s="19">
        <v>51</v>
      </c>
      <c r="E17" s="19">
        <v>0</v>
      </c>
      <c r="F17" s="19">
        <v>31</v>
      </c>
      <c r="G17" s="19">
        <v>0</v>
      </c>
      <c r="H17" s="19">
        <v>3</v>
      </c>
      <c r="I17" s="19">
        <v>3</v>
      </c>
      <c r="J17" s="19">
        <v>11</v>
      </c>
      <c r="K17" s="19">
        <v>0</v>
      </c>
      <c r="L17" s="19">
        <v>1</v>
      </c>
      <c r="M17" s="19">
        <v>18</v>
      </c>
      <c r="N17" s="19">
        <v>4</v>
      </c>
      <c r="O17" s="19">
        <v>8</v>
      </c>
      <c r="P17" s="19">
        <v>6</v>
      </c>
      <c r="Q17" s="19" t="s">
        <v>30</v>
      </c>
      <c r="R17" s="37"/>
      <c r="S17" s="32"/>
      <c r="T17" s="33"/>
      <c r="U17" s="33"/>
      <c r="V17" s="34"/>
    </row>
    <row r="18" spans="1:25" ht="20.100000000000001" customHeight="1">
      <c r="A18" s="24">
        <v>121</v>
      </c>
      <c r="B18" s="17">
        <v>4</v>
      </c>
      <c r="C18" s="17">
        <v>7</v>
      </c>
      <c r="D18" s="17">
        <v>0</v>
      </c>
      <c r="E18" s="17">
        <v>8</v>
      </c>
      <c r="F18" s="17">
        <v>6</v>
      </c>
      <c r="G18" s="17">
        <v>11</v>
      </c>
      <c r="H18" s="17">
        <v>23</v>
      </c>
      <c r="I18" s="17">
        <v>8</v>
      </c>
      <c r="J18" s="17">
        <v>2</v>
      </c>
      <c r="K18" s="17">
        <v>0</v>
      </c>
      <c r="L18" s="17">
        <v>3</v>
      </c>
      <c r="M18" s="17">
        <v>49</v>
      </c>
      <c r="N18" s="17">
        <v>10</v>
      </c>
      <c r="O18" s="11">
        <v>29</v>
      </c>
      <c r="P18" s="17">
        <v>10</v>
      </c>
      <c r="Q18" s="13" t="s">
        <v>24</v>
      </c>
      <c r="R18" s="35" t="s">
        <v>31</v>
      </c>
      <c r="S18" s="32"/>
      <c r="T18" s="33"/>
      <c r="U18" s="33"/>
      <c r="V18" s="34"/>
      <c r="Y18" s="1" t="s">
        <v>13</v>
      </c>
    </row>
    <row r="19" spans="1:25" ht="20.100000000000001" customHeight="1">
      <c r="A19" s="24">
        <v>243</v>
      </c>
      <c r="B19" s="17">
        <v>4</v>
      </c>
      <c r="C19" s="17">
        <v>0</v>
      </c>
      <c r="D19" s="17">
        <v>2</v>
      </c>
      <c r="E19" s="17">
        <v>5</v>
      </c>
      <c r="F19" s="17">
        <v>15</v>
      </c>
      <c r="G19" s="17">
        <v>17</v>
      </c>
      <c r="H19" s="17">
        <v>165</v>
      </c>
      <c r="I19" s="17">
        <v>1</v>
      </c>
      <c r="J19" s="17">
        <v>0</v>
      </c>
      <c r="K19" s="17">
        <v>0</v>
      </c>
      <c r="L19" s="17">
        <v>1</v>
      </c>
      <c r="M19" s="17">
        <v>33</v>
      </c>
      <c r="N19" s="17">
        <v>17</v>
      </c>
      <c r="O19" s="11">
        <v>14</v>
      </c>
      <c r="P19" s="17">
        <v>2</v>
      </c>
      <c r="Q19" s="13" t="s">
        <v>29</v>
      </c>
      <c r="R19" s="35"/>
      <c r="S19" s="32"/>
      <c r="T19" s="33"/>
      <c r="U19" s="33"/>
      <c r="V19" s="34"/>
      <c r="Y19" s="1" t="s">
        <v>13</v>
      </c>
    </row>
    <row r="20" spans="1:25" ht="20.100000000000001" customHeight="1">
      <c r="A20" s="24">
        <v>364</v>
      </c>
      <c r="B20" s="19">
        <v>8</v>
      </c>
      <c r="C20" s="19">
        <v>7</v>
      </c>
      <c r="D20" s="19">
        <v>2</v>
      </c>
      <c r="E20" s="19">
        <v>13</v>
      </c>
      <c r="F20" s="19">
        <v>21</v>
      </c>
      <c r="G20" s="19">
        <v>28</v>
      </c>
      <c r="H20" s="19">
        <v>188</v>
      </c>
      <c r="I20" s="19">
        <v>9</v>
      </c>
      <c r="J20" s="19">
        <v>2</v>
      </c>
      <c r="K20" s="19">
        <v>0</v>
      </c>
      <c r="L20" s="19">
        <v>4</v>
      </c>
      <c r="M20" s="19">
        <v>82</v>
      </c>
      <c r="N20" s="19">
        <v>27</v>
      </c>
      <c r="O20" s="19">
        <v>43</v>
      </c>
      <c r="P20" s="19">
        <v>12</v>
      </c>
      <c r="Q20" s="19" t="s">
        <v>30</v>
      </c>
      <c r="R20" s="35"/>
      <c r="S20" s="32"/>
      <c r="T20" s="33"/>
      <c r="U20" s="33"/>
      <c r="V20" s="34"/>
    </row>
    <row r="21" spans="1:25" ht="20.100000000000001" customHeight="1">
      <c r="A21" s="24">
        <v>485</v>
      </c>
      <c r="B21" s="19">
        <v>11</v>
      </c>
      <c r="C21" s="19">
        <v>7</v>
      </c>
      <c r="D21" s="19">
        <v>53</v>
      </c>
      <c r="E21" s="19">
        <v>13</v>
      </c>
      <c r="F21" s="19">
        <v>52</v>
      </c>
      <c r="G21" s="19">
        <v>28</v>
      </c>
      <c r="H21" s="19">
        <v>191</v>
      </c>
      <c r="I21" s="19">
        <v>12</v>
      </c>
      <c r="J21" s="19">
        <v>13</v>
      </c>
      <c r="K21" s="19">
        <v>0</v>
      </c>
      <c r="L21" s="19">
        <v>5</v>
      </c>
      <c r="M21" s="19">
        <v>100</v>
      </c>
      <c r="N21" s="19">
        <v>31</v>
      </c>
      <c r="O21" s="19">
        <v>51</v>
      </c>
      <c r="P21" s="19">
        <v>18</v>
      </c>
      <c r="Q21" s="36" t="s">
        <v>30</v>
      </c>
      <c r="R21" s="36"/>
      <c r="S21" s="32"/>
      <c r="T21" s="33"/>
      <c r="U21" s="33"/>
      <c r="V21" s="34"/>
    </row>
    <row r="22" spans="1:25" ht="20.100000000000001" customHeight="1">
      <c r="A22" s="24">
        <v>9</v>
      </c>
      <c r="B22" s="17">
        <v>1</v>
      </c>
      <c r="C22" s="17">
        <v>0</v>
      </c>
      <c r="D22" s="17">
        <v>4</v>
      </c>
      <c r="E22" s="17">
        <v>0</v>
      </c>
      <c r="F22" s="17">
        <v>2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2</v>
      </c>
      <c r="N22" s="17">
        <v>0</v>
      </c>
      <c r="O22" s="17">
        <v>2</v>
      </c>
      <c r="P22" s="17">
        <v>0</v>
      </c>
      <c r="Q22" s="13" t="s">
        <v>24</v>
      </c>
      <c r="R22" s="37" t="s">
        <v>25</v>
      </c>
      <c r="S22" s="32">
        <v>82</v>
      </c>
      <c r="T22" s="41" t="s">
        <v>32</v>
      </c>
      <c r="U22" s="33" t="s">
        <v>33</v>
      </c>
      <c r="V22" s="34"/>
    </row>
    <row r="23" spans="1:25" ht="20.100000000000001" customHeight="1">
      <c r="A23" s="24">
        <v>40</v>
      </c>
      <c r="B23" s="17">
        <v>0</v>
      </c>
      <c r="C23" s="17">
        <v>0</v>
      </c>
      <c r="D23" s="17">
        <v>20</v>
      </c>
      <c r="E23" s="17">
        <v>0</v>
      </c>
      <c r="F23" s="17">
        <v>17</v>
      </c>
      <c r="G23" s="17">
        <v>0</v>
      </c>
      <c r="H23" s="17">
        <v>0</v>
      </c>
      <c r="I23" s="17">
        <v>1</v>
      </c>
      <c r="J23" s="17">
        <v>0</v>
      </c>
      <c r="K23" s="17">
        <v>0</v>
      </c>
      <c r="L23" s="17">
        <v>0</v>
      </c>
      <c r="M23" s="17">
        <v>2</v>
      </c>
      <c r="N23" s="17">
        <v>0</v>
      </c>
      <c r="O23" s="17">
        <v>2</v>
      </c>
      <c r="P23" s="17">
        <v>0</v>
      </c>
      <c r="Q23" s="13" t="s">
        <v>29</v>
      </c>
      <c r="R23" s="37"/>
      <c r="S23" s="32"/>
      <c r="T23" s="41"/>
      <c r="U23" s="33"/>
      <c r="V23" s="34"/>
    </row>
    <row r="24" spans="1:25" ht="20.100000000000001" customHeight="1">
      <c r="A24" s="24">
        <v>49</v>
      </c>
      <c r="B24" s="19">
        <v>1</v>
      </c>
      <c r="C24" s="19">
        <v>0</v>
      </c>
      <c r="D24" s="19">
        <v>24</v>
      </c>
      <c r="E24" s="19">
        <v>0</v>
      </c>
      <c r="F24" s="19">
        <v>19</v>
      </c>
      <c r="G24" s="19">
        <v>0</v>
      </c>
      <c r="H24" s="19">
        <v>0</v>
      </c>
      <c r="I24" s="19">
        <v>1</v>
      </c>
      <c r="J24" s="19">
        <v>0</v>
      </c>
      <c r="K24" s="19">
        <v>0</v>
      </c>
      <c r="L24" s="19">
        <v>0</v>
      </c>
      <c r="M24" s="19">
        <v>4</v>
      </c>
      <c r="N24" s="19">
        <v>0</v>
      </c>
      <c r="O24" s="19">
        <v>4</v>
      </c>
      <c r="P24" s="19">
        <v>0</v>
      </c>
      <c r="Q24" s="19" t="s">
        <v>30</v>
      </c>
      <c r="R24" s="37"/>
      <c r="S24" s="32"/>
      <c r="T24" s="41"/>
      <c r="U24" s="33"/>
      <c r="V24" s="34"/>
    </row>
    <row r="25" spans="1:25" ht="20.100000000000001" customHeight="1">
      <c r="A25" s="24">
        <v>70</v>
      </c>
      <c r="B25" s="17">
        <v>1</v>
      </c>
      <c r="C25" s="17">
        <v>4</v>
      </c>
      <c r="D25" s="17">
        <v>0</v>
      </c>
      <c r="E25" s="17">
        <v>2</v>
      </c>
      <c r="F25" s="17">
        <v>6</v>
      </c>
      <c r="G25" s="17">
        <v>13</v>
      </c>
      <c r="H25" s="17">
        <v>20</v>
      </c>
      <c r="I25" s="17">
        <v>4</v>
      </c>
      <c r="J25" s="17">
        <v>0</v>
      </c>
      <c r="K25" s="17">
        <v>0</v>
      </c>
      <c r="L25" s="17">
        <v>0</v>
      </c>
      <c r="M25" s="17">
        <v>20</v>
      </c>
      <c r="N25" s="17">
        <v>4</v>
      </c>
      <c r="O25" s="17">
        <v>12</v>
      </c>
      <c r="P25" s="17">
        <v>4</v>
      </c>
      <c r="Q25" s="13" t="s">
        <v>24</v>
      </c>
      <c r="R25" s="35" t="s">
        <v>31</v>
      </c>
      <c r="S25" s="32"/>
      <c r="T25" s="41"/>
      <c r="U25" s="33"/>
      <c r="V25" s="34"/>
      <c r="Y25" s="1" t="s">
        <v>13</v>
      </c>
    </row>
    <row r="26" spans="1:25" ht="20.100000000000001" customHeight="1">
      <c r="A26" s="24">
        <v>68</v>
      </c>
      <c r="B26" s="17">
        <v>0</v>
      </c>
      <c r="C26" s="17">
        <v>0</v>
      </c>
      <c r="D26" s="17">
        <v>1</v>
      </c>
      <c r="E26" s="17">
        <v>3</v>
      </c>
      <c r="F26" s="17">
        <v>11</v>
      </c>
      <c r="G26" s="17">
        <v>10</v>
      </c>
      <c r="H26" s="17">
        <v>30</v>
      </c>
      <c r="I26" s="17">
        <v>3</v>
      </c>
      <c r="J26" s="17">
        <v>0</v>
      </c>
      <c r="K26" s="17">
        <v>0</v>
      </c>
      <c r="L26" s="17">
        <v>0</v>
      </c>
      <c r="M26" s="17">
        <v>10</v>
      </c>
      <c r="N26" s="17">
        <v>5</v>
      </c>
      <c r="O26" s="17">
        <v>5</v>
      </c>
      <c r="P26" s="17">
        <v>0</v>
      </c>
      <c r="Q26" s="13" t="s">
        <v>29</v>
      </c>
      <c r="R26" s="35"/>
      <c r="S26" s="32"/>
      <c r="T26" s="41"/>
      <c r="U26" s="33"/>
      <c r="V26" s="34"/>
    </row>
    <row r="27" spans="1:25" ht="20.100000000000001" customHeight="1">
      <c r="A27" s="24">
        <v>138</v>
      </c>
      <c r="B27" s="18">
        <v>1</v>
      </c>
      <c r="C27" s="18">
        <v>4</v>
      </c>
      <c r="D27" s="18">
        <v>1</v>
      </c>
      <c r="E27" s="18">
        <v>5</v>
      </c>
      <c r="F27" s="18">
        <v>17</v>
      </c>
      <c r="G27" s="18">
        <v>23</v>
      </c>
      <c r="H27" s="18">
        <v>50</v>
      </c>
      <c r="I27" s="18">
        <v>7</v>
      </c>
      <c r="J27" s="18">
        <v>0</v>
      </c>
      <c r="K27" s="18">
        <v>0</v>
      </c>
      <c r="L27" s="18">
        <v>0</v>
      </c>
      <c r="M27" s="18">
        <v>30</v>
      </c>
      <c r="N27" s="18">
        <v>9</v>
      </c>
      <c r="O27" s="18">
        <v>17</v>
      </c>
      <c r="P27" s="18">
        <v>4</v>
      </c>
      <c r="Q27" s="18" t="s">
        <v>30</v>
      </c>
      <c r="R27" s="35"/>
      <c r="S27" s="32"/>
      <c r="T27" s="41"/>
      <c r="U27" s="33"/>
      <c r="V27" s="34"/>
    </row>
    <row r="28" spans="1:25" ht="20.100000000000001" customHeight="1">
      <c r="A28" s="24">
        <v>187</v>
      </c>
      <c r="B28" s="18">
        <v>2</v>
      </c>
      <c r="C28" s="18">
        <v>4</v>
      </c>
      <c r="D28" s="18">
        <v>25</v>
      </c>
      <c r="E28" s="18">
        <v>5</v>
      </c>
      <c r="F28" s="18">
        <v>36</v>
      </c>
      <c r="G28" s="18">
        <v>23</v>
      </c>
      <c r="H28" s="18">
        <v>50</v>
      </c>
      <c r="I28" s="18">
        <v>8</v>
      </c>
      <c r="J28" s="18">
        <v>0</v>
      </c>
      <c r="K28" s="18">
        <v>0</v>
      </c>
      <c r="L28" s="18">
        <v>0</v>
      </c>
      <c r="M28" s="18">
        <v>34</v>
      </c>
      <c r="N28" s="18">
        <v>9</v>
      </c>
      <c r="O28" s="18">
        <v>21</v>
      </c>
      <c r="P28" s="18">
        <v>4</v>
      </c>
      <c r="Q28" s="25" t="s">
        <v>30</v>
      </c>
      <c r="R28" s="25"/>
      <c r="S28" s="32"/>
      <c r="T28" s="41"/>
      <c r="U28" s="33"/>
      <c r="V28" s="34"/>
    </row>
    <row r="29" spans="1:25" ht="20.100000000000001" customHeight="1">
      <c r="A29" s="15">
        <v>26</v>
      </c>
      <c r="B29" s="15">
        <v>1</v>
      </c>
      <c r="C29" s="15">
        <v>0</v>
      </c>
      <c r="D29" s="15">
        <v>12</v>
      </c>
      <c r="E29" s="15">
        <v>0</v>
      </c>
      <c r="F29" s="15">
        <v>6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7</v>
      </c>
      <c r="N29" s="15">
        <v>0</v>
      </c>
      <c r="O29" s="15">
        <v>4</v>
      </c>
      <c r="P29" s="15">
        <v>3</v>
      </c>
      <c r="Q29" s="21" t="s">
        <v>24</v>
      </c>
      <c r="R29" s="37" t="s">
        <v>25</v>
      </c>
      <c r="S29" s="38">
        <f>SUM(S15+S22)</f>
        <v>236</v>
      </c>
      <c r="T29" s="39" t="s">
        <v>30</v>
      </c>
      <c r="U29" s="39"/>
      <c r="V29" s="34"/>
    </row>
    <row r="30" spans="1:25" ht="20.100000000000001" customHeight="1">
      <c r="A30" s="15">
        <v>144</v>
      </c>
      <c r="B30" s="15">
        <v>3</v>
      </c>
      <c r="C30" s="15">
        <v>0</v>
      </c>
      <c r="D30" s="15">
        <v>63</v>
      </c>
      <c r="E30" s="15">
        <v>0</v>
      </c>
      <c r="F30" s="15">
        <v>44</v>
      </c>
      <c r="G30" s="15">
        <v>0</v>
      </c>
      <c r="H30" s="15">
        <v>3</v>
      </c>
      <c r="I30" s="15">
        <v>4</v>
      </c>
      <c r="J30" s="15">
        <v>11</v>
      </c>
      <c r="K30" s="15">
        <v>0</v>
      </c>
      <c r="L30" s="15">
        <v>1</v>
      </c>
      <c r="M30" s="15">
        <v>15</v>
      </c>
      <c r="N30" s="15">
        <v>4</v>
      </c>
      <c r="O30" s="15">
        <v>8</v>
      </c>
      <c r="P30" s="15">
        <v>3</v>
      </c>
      <c r="Q30" s="21" t="s">
        <v>29</v>
      </c>
      <c r="R30" s="37"/>
      <c r="S30" s="38"/>
      <c r="T30" s="39"/>
      <c r="U30" s="39"/>
      <c r="V30" s="34"/>
    </row>
    <row r="31" spans="1:25" ht="20.100000000000001" customHeight="1">
      <c r="A31" s="18">
        <v>170</v>
      </c>
      <c r="B31" s="18">
        <v>4</v>
      </c>
      <c r="C31" s="18">
        <v>0</v>
      </c>
      <c r="D31" s="18">
        <v>75</v>
      </c>
      <c r="E31" s="18">
        <v>0</v>
      </c>
      <c r="F31" s="18">
        <v>50</v>
      </c>
      <c r="G31" s="18">
        <v>0</v>
      </c>
      <c r="H31" s="18">
        <v>3</v>
      </c>
      <c r="I31" s="18">
        <v>4</v>
      </c>
      <c r="J31" s="18">
        <v>11</v>
      </c>
      <c r="K31" s="18">
        <v>0</v>
      </c>
      <c r="L31" s="18">
        <v>1</v>
      </c>
      <c r="M31" s="18">
        <v>22</v>
      </c>
      <c r="N31" s="18">
        <v>4</v>
      </c>
      <c r="O31" s="18">
        <v>12</v>
      </c>
      <c r="P31" s="18">
        <v>6</v>
      </c>
      <c r="Q31" s="20" t="s">
        <v>30</v>
      </c>
      <c r="R31" s="37"/>
      <c r="S31" s="38"/>
      <c r="T31" s="39"/>
      <c r="U31" s="39"/>
      <c r="V31" s="34"/>
    </row>
    <row r="32" spans="1:25" ht="20.100000000000001" customHeight="1">
      <c r="A32" s="15">
        <v>191</v>
      </c>
      <c r="B32" s="15">
        <v>5</v>
      </c>
      <c r="C32" s="15">
        <v>11</v>
      </c>
      <c r="D32" s="15">
        <v>0</v>
      </c>
      <c r="E32" s="15">
        <v>10</v>
      </c>
      <c r="F32" s="15">
        <v>12</v>
      </c>
      <c r="G32" s="15">
        <v>24</v>
      </c>
      <c r="H32" s="15">
        <v>43</v>
      </c>
      <c r="I32" s="15">
        <v>12</v>
      </c>
      <c r="J32" s="15">
        <v>2</v>
      </c>
      <c r="K32" s="15">
        <v>0</v>
      </c>
      <c r="L32" s="15">
        <v>3</v>
      </c>
      <c r="M32" s="15">
        <v>69</v>
      </c>
      <c r="N32" s="15">
        <v>14</v>
      </c>
      <c r="O32" s="15">
        <v>41</v>
      </c>
      <c r="P32" s="15">
        <v>14</v>
      </c>
      <c r="Q32" s="14" t="s">
        <v>24</v>
      </c>
      <c r="R32" s="37" t="s">
        <v>31</v>
      </c>
      <c r="S32" s="38"/>
      <c r="T32" s="39"/>
      <c r="U32" s="39"/>
      <c r="V32" s="34"/>
    </row>
    <row r="33" spans="1:28" ht="20.100000000000001" customHeight="1">
      <c r="A33" s="15">
        <v>311</v>
      </c>
      <c r="B33" s="15">
        <v>4</v>
      </c>
      <c r="C33" s="15">
        <v>0</v>
      </c>
      <c r="D33" s="15">
        <v>3</v>
      </c>
      <c r="E33" s="15">
        <v>8</v>
      </c>
      <c r="F33" s="15">
        <v>26</v>
      </c>
      <c r="G33" s="15">
        <v>27</v>
      </c>
      <c r="H33" s="15">
        <v>195</v>
      </c>
      <c r="I33" s="15">
        <v>4</v>
      </c>
      <c r="J33" s="15">
        <v>0</v>
      </c>
      <c r="K33" s="15">
        <v>0</v>
      </c>
      <c r="L33" s="15">
        <v>1</v>
      </c>
      <c r="M33" s="15">
        <v>43</v>
      </c>
      <c r="N33" s="15">
        <v>22</v>
      </c>
      <c r="O33" s="15">
        <v>19</v>
      </c>
      <c r="P33" s="15">
        <v>2</v>
      </c>
      <c r="Q33" s="14" t="s">
        <v>29</v>
      </c>
      <c r="R33" s="37"/>
      <c r="S33" s="38"/>
      <c r="T33" s="39"/>
      <c r="U33" s="39"/>
      <c r="V33" s="34"/>
    </row>
    <row r="34" spans="1:28" ht="20.100000000000001" customHeight="1">
      <c r="A34" s="18">
        <v>502</v>
      </c>
      <c r="B34" s="18">
        <v>9</v>
      </c>
      <c r="C34" s="18">
        <v>11</v>
      </c>
      <c r="D34" s="18">
        <v>3</v>
      </c>
      <c r="E34" s="18">
        <v>18</v>
      </c>
      <c r="F34" s="18">
        <v>38</v>
      </c>
      <c r="G34" s="18">
        <v>51</v>
      </c>
      <c r="H34" s="18">
        <v>238</v>
      </c>
      <c r="I34" s="18">
        <v>16</v>
      </c>
      <c r="J34" s="18">
        <v>2</v>
      </c>
      <c r="K34" s="18">
        <v>0</v>
      </c>
      <c r="L34" s="18">
        <v>4</v>
      </c>
      <c r="M34" s="18">
        <v>112</v>
      </c>
      <c r="N34" s="18">
        <v>36</v>
      </c>
      <c r="O34" s="18">
        <v>60</v>
      </c>
      <c r="P34" s="18">
        <v>16</v>
      </c>
      <c r="Q34" s="18" t="s">
        <v>30</v>
      </c>
      <c r="R34" s="37"/>
      <c r="S34" s="38"/>
      <c r="T34" s="39"/>
      <c r="U34" s="39"/>
      <c r="V34" s="34"/>
    </row>
    <row r="35" spans="1:28" ht="20.100000000000001" customHeight="1">
      <c r="A35" s="18">
        <v>672</v>
      </c>
      <c r="B35" s="18">
        <v>13</v>
      </c>
      <c r="C35" s="18">
        <v>11</v>
      </c>
      <c r="D35" s="18">
        <v>78</v>
      </c>
      <c r="E35" s="18">
        <v>18</v>
      </c>
      <c r="F35" s="18">
        <v>88</v>
      </c>
      <c r="G35" s="18">
        <v>51</v>
      </c>
      <c r="H35" s="18">
        <v>241</v>
      </c>
      <c r="I35" s="18">
        <v>20</v>
      </c>
      <c r="J35" s="18">
        <v>13</v>
      </c>
      <c r="K35" s="18">
        <v>0</v>
      </c>
      <c r="L35" s="18">
        <v>5</v>
      </c>
      <c r="M35" s="18">
        <v>134</v>
      </c>
      <c r="N35" s="18">
        <v>40</v>
      </c>
      <c r="O35" s="18">
        <v>72</v>
      </c>
      <c r="P35" s="18">
        <v>22</v>
      </c>
      <c r="Q35" s="25" t="s">
        <v>30</v>
      </c>
      <c r="R35" s="25"/>
      <c r="S35" s="38"/>
      <c r="T35" s="39"/>
      <c r="U35" s="39"/>
      <c r="V35" s="34"/>
    </row>
    <row r="36" spans="1:28" ht="46.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1"/>
    </row>
    <row r="37" spans="1:28" s="2" customFormat="1" ht="20.100000000000001" customHeight="1">
      <c r="A37" s="48" t="s">
        <v>51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50"/>
    </row>
    <row r="38" spans="1:28" s="2" customFormat="1" ht="20.100000000000001" customHeight="1">
      <c r="A38" s="51" t="s">
        <v>56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3"/>
    </row>
    <row r="39" spans="1:28" s="2" customFormat="1" ht="17.25" customHeight="1">
      <c r="A39" s="44" t="s">
        <v>6</v>
      </c>
      <c r="B39" s="25" t="s">
        <v>7</v>
      </c>
      <c r="C39" s="25"/>
      <c r="D39" s="25"/>
      <c r="E39" s="25" t="s">
        <v>8</v>
      </c>
      <c r="F39" s="25"/>
      <c r="G39" s="25" t="s">
        <v>9</v>
      </c>
      <c r="H39" s="25"/>
      <c r="I39" s="25" t="s">
        <v>10</v>
      </c>
      <c r="J39" s="25"/>
      <c r="K39" s="54" t="s">
        <v>11</v>
      </c>
      <c r="L39" s="55"/>
      <c r="M39" s="54" t="s">
        <v>12</v>
      </c>
      <c r="N39" s="44"/>
      <c r="O39" s="44"/>
      <c r="P39" s="55"/>
      <c r="Q39" s="69" t="s">
        <v>0</v>
      </c>
      <c r="R39" s="72" t="s">
        <v>1</v>
      </c>
      <c r="S39" s="79" t="s">
        <v>2</v>
      </c>
      <c r="T39" s="82" t="s">
        <v>3</v>
      </c>
      <c r="U39" s="82" t="s">
        <v>4</v>
      </c>
      <c r="V39" s="82" t="s">
        <v>5</v>
      </c>
    </row>
    <row r="40" spans="1:28" s="2" customFormat="1" ht="18.75" customHeight="1">
      <c r="A40" s="45"/>
      <c r="B40" s="25"/>
      <c r="C40" s="25"/>
      <c r="D40" s="25"/>
      <c r="E40" s="25"/>
      <c r="F40" s="25"/>
      <c r="G40" s="25"/>
      <c r="H40" s="25"/>
      <c r="I40" s="25"/>
      <c r="J40" s="25"/>
      <c r="K40" s="56"/>
      <c r="L40" s="57"/>
      <c r="M40" s="56"/>
      <c r="N40" s="46"/>
      <c r="O40" s="46"/>
      <c r="P40" s="57"/>
      <c r="Q40" s="70"/>
      <c r="R40" s="73"/>
      <c r="S40" s="80"/>
      <c r="T40" s="83"/>
      <c r="U40" s="83"/>
      <c r="V40" s="83"/>
      <c r="Y40" s="2" t="s">
        <v>13</v>
      </c>
    </row>
    <row r="41" spans="1:28" s="2" customFormat="1" ht="15.75" customHeight="1">
      <c r="A41" s="45"/>
      <c r="B41" s="39" t="s">
        <v>14</v>
      </c>
      <c r="C41" s="39" t="s">
        <v>15</v>
      </c>
      <c r="D41" s="39" t="s">
        <v>16</v>
      </c>
      <c r="E41" s="39" t="s">
        <v>17</v>
      </c>
      <c r="F41" s="39" t="s">
        <v>18</v>
      </c>
      <c r="G41" s="39" t="s">
        <v>17</v>
      </c>
      <c r="H41" s="39" t="s">
        <v>18</v>
      </c>
      <c r="I41" s="39" t="s">
        <v>17</v>
      </c>
      <c r="J41" s="39" t="s">
        <v>19</v>
      </c>
      <c r="K41" s="42" t="s">
        <v>18</v>
      </c>
      <c r="L41" s="42" t="s">
        <v>20</v>
      </c>
      <c r="M41" s="75" t="s">
        <v>57</v>
      </c>
      <c r="N41" s="42" t="s">
        <v>21</v>
      </c>
      <c r="O41" s="42" t="s">
        <v>22</v>
      </c>
      <c r="P41" s="42" t="s">
        <v>23</v>
      </c>
      <c r="Q41" s="70"/>
      <c r="R41" s="73"/>
      <c r="S41" s="80"/>
      <c r="T41" s="83"/>
      <c r="U41" s="83"/>
      <c r="V41" s="83"/>
    </row>
    <row r="42" spans="1:28" s="2" customFormat="1" ht="20.25" customHeight="1">
      <c r="A42" s="46"/>
      <c r="B42" s="39"/>
      <c r="C42" s="39"/>
      <c r="D42" s="39"/>
      <c r="E42" s="39"/>
      <c r="F42" s="39"/>
      <c r="G42" s="39"/>
      <c r="H42" s="39"/>
      <c r="I42" s="39"/>
      <c r="J42" s="39"/>
      <c r="K42" s="43"/>
      <c r="L42" s="43"/>
      <c r="M42" s="75"/>
      <c r="N42" s="43"/>
      <c r="O42" s="43"/>
      <c r="P42" s="43"/>
      <c r="Q42" s="71"/>
      <c r="R42" s="74"/>
      <c r="S42" s="81"/>
      <c r="T42" s="84"/>
      <c r="U42" s="84"/>
      <c r="V42" s="84"/>
    </row>
    <row r="43" spans="1:28" ht="18.95" customHeight="1">
      <c r="A43" s="17">
        <v>13</v>
      </c>
      <c r="B43" s="17">
        <v>1</v>
      </c>
      <c r="C43" s="17">
        <v>0</v>
      </c>
      <c r="D43" s="17">
        <v>8</v>
      </c>
      <c r="E43" s="17">
        <v>0</v>
      </c>
      <c r="F43" s="17">
        <v>1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3</v>
      </c>
      <c r="N43" s="17">
        <v>2</v>
      </c>
      <c r="O43" s="17">
        <v>1</v>
      </c>
      <c r="P43" s="17">
        <v>0</v>
      </c>
      <c r="Q43" s="13" t="s">
        <v>24</v>
      </c>
      <c r="R43" s="37" t="s">
        <v>25</v>
      </c>
      <c r="S43" s="32">
        <v>102</v>
      </c>
      <c r="T43" s="66" t="s">
        <v>34</v>
      </c>
      <c r="U43" s="33" t="s">
        <v>35</v>
      </c>
      <c r="V43" s="34" t="s">
        <v>36</v>
      </c>
      <c r="AA43" s="78"/>
      <c r="AB43" s="78"/>
    </row>
    <row r="44" spans="1:28" ht="18.95" customHeight="1">
      <c r="A44" s="17">
        <v>47</v>
      </c>
      <c r="B44" s="17">
        <v>0</v>
      </c>
      <c r="C44" s="17">
        <v>0</v>
      </c>
      <c r="D44" s="17">
        <v>25</v>
      </c>
      <c r="E44" s="17">
        <v>0</v>
      </c>
      <c r="F44" s="17">
        <v>11</v>
      </c>
      <c r="G44" s="17">
        <v>1</v>
      </c>
      <c r="H44" s="17">
        <v>5</v>
      </c>
      <c r="I44" s="17">
        <v>1</v>
      </c>
      <c r="J44" s="17">
        <v>3</v>
      </c>
      <c r="K44" s="17">
        <v>0</v>
      </c>
      <c r="L44" s="17">
        <v>0</v>
      </c>
      <c r="M44" s="17">
        <v>1</v>
      </c>
      <c r="N44" s="17">
        <v>1</v>
      </c>
      <c r="O44" s="17">
        <v>0</v>
      </c>
      <c r="P44" s="17">
        <v>0</v>
      </c>
      <c r="Q44" s="13" t="s">
        <v>29</v>
      </c>
      <c r="R44" s="37"/>
      <c r="S44" s="32"/>
      <c r="T44" s="66"/>
      <c r="U44" s="33"/>
      <c r="V44" s="34"/>
      <c r="AA44" s="3"/>
      <c r="AB44" s="3"/>
    </row>
    <row r="45" spans="1:28" ht="18.95" customHeight="1">
      <c r="A45" s="18">
        <v>60</v>
      </c>
      <c r="B45" s="18">
        <v>1</v>
      </c>
      <c r="C45" s="18">
        <v>0</v>
      </c>
      <c r="D45" s="18">
        <v>33</v>
      </c>
      <c r="E45" s="18">
        <v>0</v>
      </c>
      <c r="F45" s="18">
        <v>12</v>
      </c>
      <c r="G45" s="18">
        <v>1</v>
      </c>
      <c r="H45" s="18">
        <v>5</v>
      </c>
      <c r="I45" s="18">
        <v>1</v>
      </c>
      <c r="J45" s="18">
        <v>3</v>
      </c>
      <c r="K45" s="18">
        <v>0</v>
      </c>
      <c r="L45" s="18">
        <v>0</v>
      </c>
      <c r="M45" s="18">
        <v>4</v>
      </c>
      <c r="N45" s="18">
        <v>3</v>
      </c>
      <c r="O45" s="18">
        <v>1</v>
      </c>
      <c r="P45" s="18">
        <v>0</v>
      </c>
      <c r="Q45" s="18" t="s">
        <v>30</v>
      </c>
      <c r="R45" s="37"/>
      <c r="S45" s="32"/>
      <c r="T45" s="66"/>
      <c r="U45" s="33"/>
      <c r="V45" s="34"/>
      <c r="AA45" s="4"/>
      <c r="AB45" s="4"/>
    </row>
    <row r="46" spans="1:28" ht="18.95" customHeight="1">
      <c r="A46" s="17">
        <v>92</v>
      </c>
      <c r="B46" s="17">
        <v>8</v>
      </c>
      <c r="C46" s="17">
        <v>1</v>
      </c>
      <c r="D46" s="17">
        <v>2</v>
      </c>
      <c r="E46" s="17">
        <v>11</v>
      </c>
      <c r="F46" s="17">
        <v>4</v>
      </c>
      <c r="G46" s="17">
        <v>14</v>
      </c>
      <c r="H46" s="17">
        <v>15</v>
      </c>
      <c r="I46" s="17">
        <v>4</v>
      </c>
      <c r="J46" s="17">
        <v>0</v>
      </c>
      <c r="K46" s="17">
        <v>0</v>
      </c>
      <c r="L46" s="17">
        <v>0</v>
      </c>
      <c r="M46" s="17">
        <v>33</v>
      </c>
      <c r="N46" s="17">
        <v>13</v>
      </c>
      <c r="O46" s="17">
        <v>15</v>
      </c>
      <c r="P46" s="17">
        <v>5</v>
      </c>
      <c r="Q46" s="13" t="s">
        <v>24</v>
      </c>
      <c r="R46" s="35" t="s">
        <v>31</v>
      </c>
      <c r="S46" s="32"/>
      <c r="T46" s="66"/>
      <c r="U46" s="33"/>
      <c r="V46" s="34"/>
      <c r="AA46" s="4"/>
      <c r="AB46" s="4"/>
    </row>
    <row r="47" spans="1:28" ht="18.95" customHeight="1">
      <c r="A47" s="17">
        <v>177</v>
      </c>
      <c r="B47" s="17">
        <v>2</v>
      </c>
      <c r="C47" s="17">
        <v>0</v>
      </c>
      <c r="D47" s="17">
        <v>0</v>
      </c>
      <c r="E47" s="17">
        <v>5</v>
      </c>
      <c r="F47" s="17">
        <v>18</v>
      </c>
      <c r="G47" s="17">
        <v>22</v>
      </c>
      <c r="H47" s="17">
        <v>107</v>
      </c>
      <c r="I47" s="17">
        <v>2</v>
      </c>
      <c r="J47" s="17">
        <v>0</v>
      </c>
      <c r="K47" s="17">
        <v>0</v>
      </c>
      <c r="L47" s="17">
        <v>0</v>
      </c>
      <c r="M47" s="17">
        <v>21</v>
      </c>
      <c r="N47" s="17">
        <v>17</v>
      </c>
      <c r="O47" s="17">
        <v>3</v>
      </c>
      <c r="P47" s="17">
        <v>1</v>
      </c>
      <c r="Q47" s="13" t="s">
        <v>29</v>
      </c>
      <c r="R47" s="35"/>
      <c r="S47" s="32"/>
      <c r="T47" s="66"/>
      <c r="U47" s="33"/>
      <c r="V47" s="34"/>
      <c r="AA47" s="4"/>
      <c r="AB47" s="4"/>
    </row>
    <row r="48" spans="1:28" ht="18.95" customHeight="1">
      <c r="A48" s="18">
        <v>269</v>
      </c>
      <c r="B48" s="18">
        <v>10</v>
      </c>
      <c r="C48" s="18">
        <v>1</v>
      </c>
      <c r="D48" s="18">
        <v>2</v>
      </c>
      <c r="E48" s="18">
        <v>16</v>
      </c>
      <c r="F48" s="18">
        <v>22</v>
      </c>
      <c r="G48" s="18">
        <v>36</v>
      </c>
      <c r="H48" s="18">
        <v>122</v>
      </c>
      <c r="I48" s="18">
        <v>6</v>
      </c>
      <c r="J48" s="18">
        <v>0</v>
      </c>
      <c r="K48" s="18">
        <v>0</v>
      </c>
      <c r="L48" s="18">
        <v>0</v>
      </c>
      <c r="M48" s="18">
        <v>54</v>
      </c>
      <c r="N48" s="18">
        <v>30</v>
      </c>
      <c r="O48" s="18">
        <v>18</v>
      </c>
      <c r="P48" s="18">
        <v>6</v>
      </c>
      <c r="Q48" s="18" t="s">
        <v>30</v>
      </c>
      <c r="R48" s="35"/>
      <c r="S48" s="32"/>
      <c r="T48" s="66"/>
      <c r="U48" s="33"/>
      <c r="V48" s="34"/>
      <c r="AA48" s="5"/>
      <c r="AB48" s="5"/>
    </row>
    <row r="49" spans="1:28" ht="18.95" customHeight="1">
      <c r="A49" s="18">
        <v>329</v>
      </c>
      <c r="B49" s="18">
        <v>11</v>
      </c>
      <c r="C49" s="18">
        <v>1</v>
      </c>
      <c r="D49" s="18">
        <v>35</v>
      </c>
      <c r="E49" s="18">
        <v>16</v>
      </c>
      <c r="F49" s="18">
        <v>34</v>
      </c>
      <c r="G49" s="18">
        <v>37</v>
      </c>
      <c r="H49" s="18">
        <v>127</v>
      </c>
      <c r="I49" s="18">
        <v>7</v>
      </c>
      <c r="J49" s="18">
        <v>3</v>
      </c>
      <c r="K49" s="18">
        <v>0</v>
      </c>
      <c r="L49" s="18">
        <v>0</v>
      </c>
      <c r="M49" s="18">
        <v>58</v>
      </c>
      <c r="N49" s="18">
        <v>33</v>
      </c>
      <c r="O49" s="18">
        <v>19</v>
      </c>
      <c r="P49" s="18">
        <v>6</v>
      </c>
      <c r="Q49" s="25" t="s">
        <v>30</v>
      </c>
      <c r="R49" s="25"/>
      <c r="S49" s="32"/>
      <c r="T49" s="66"/>
      <c r="U49" s="33"/>
      <c r="V49" s="34"/>
      <c r="AA49" s="5"/>
      <c r="AB49" s="5"/>
    </row>
    <row r="50" spans="1:28" ht="18.95" customHeight="1">
      <c r="A50" s="17">
        <v>17</v>
      </c>
      <c r="B50" s="17">
        <v>2</v>
      </c>
      <c r="C50" s="17">
        <v>0</v>
      </c>
      <c r="D50" s="17">
        <v>15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3" t="s">
        <v>24</v>
      </c>
      <c r="R50" s="37" t="s">
        <v>25</v>
      </c>
      <c r="S50" s="32">
        <v>116</v>
      </c>
      <c r="T50" s="66" t="s">
        <v>34</v>
      </c>
      <c r="U50" s="33" t="s">
        <v>37</v>
      </c>
      <c r="V50" s="34"/>
      <c r="AA50" s="4"/>
      <c r="AB50" s="4"/>
    </row>
    <row r="51" spans="1:28" ht="18.95" customHeight="1">
      <c r="A51" s="17">
        <v>93</v>
      </c>
      <c r="B51" s="17">
        <v>2</v>
      </c>
      <c r="C51" s="17">
        <v>0</v>
      </c>
      <c r="D51" s="17">
        <v>29</v>
      </c>
      <c r="E51" s="17">
        <v>0</v>
      </c>
      <c r="F51" s="17">
        <v>34</v>
      </c>
      <c r="G51" s="17">
        <v>1</v>
      </c>
      <c r="H51" s="17">
        <v>18</v>
      </c>
      <c r="I51" s="17">
        <v>0</v>
      </c>
      <c r="J51" s="17">
        <v>3</v>
      </c>
      <c r="K51" s="17">
        <v>1</v>
      </c>
      <c r="L51" s="17">
        <v>2</v>
      </c>
      <c r="M51" s="17">
        <v>3</v>
      </c>
      <c r="N51" s="17">
        <v>1</v>
      </c>
      <c r="O51" s="17">
        <v>1</v>
      </c>
      <c r="P51" s="17">
        <v>1</v>
      </c>
      <c r="Q51" s="13" t="s">
        <v>29</v>
      </c>
      <c r="R51" s="37"/>
      <c r="S51" s="32"/>
      <c r="T51" s="66"/>
      <c r="U51" s="33"/>
      <c r="V51" s="34"/>
      <c r="AA51" s="5"/>
      <c r="AB51" s="5"/>
    </row>
    <row r="52" spans="1:28" ht="18.95" customHeight="1">
      <c r="A52" s="18">
        <v>110</v>
      </c>
      <c r="B52" s="18">
        <v>4</v>
      </c>
      <c r="C52" s="18">
        <v>0</v>
      </c>
      <c r="D52" s="18">
        <v>44</v>
      </c>
      <c r="E52" s="18">
        <v>0</v>
      </c>
      <c r="F52" s="18">
        <v>34</v>
      </c>
      <c r="G52" s="18">
        <v>1</v>
      </c>
      <c r="H52" s="18">
        <v>18</v>
      </c>
      <c r="I52" s="18">
        <v>0</v>
      </c>
      <c r="J52" s="18">
        <v>3</v>
      </c>
      <c r="K52" s="18">
        <v>1</v>
      </c>
      <c r="L52" s="18">
        <v>2</v>
      </c>
      <c r="M52" s="18">
        <v>3</v>
      </c>
      <c r="N52" s="18">
        <v>1</v>
      </c>
      <c r="O52" s="18">
        <v>1</v>
      </c>
      <c r="P52" s="18">
        <v>1</v>
      </c>
      <c r="Q52" s="18" t="s">
        <v>30</v>
      </c>
      <c r="R52" s="37"/>
      <c r="S52" s="32"/>
      <c r="T52" s="66"/>
      <c r="U52" s="33"/>
      <c r="V52" s="34"/>
      <c r="AA52" s="4"/>
      <c r="AB52" s="6"/>
    </row>
    <row r="53" spans="1:28" ht="18.95" customHeight="1">
      <c r="A53" s="17">
        <v>111</v>
      </c>
      <c r="B53" s="17">
        <v>8</v>
      </c>
      <c r="C53" s="17">
        <v>0</v>
      </c>
      <c r="D53" s="17">
        <v>1</v>
      </c>
      <c r="E53" s="17">
        <v>9</v>
      </c>
      <c r="F53" s="17">
        <v>8</v>
      </c>
      <c r="G53" s="17">
        <v>10</v>
      </c>
      <c r="H53" s="17">
        <v>18</v>
      </c>
      <c r="I53" s="17">
        <v>12</v>
      </c>
      <c r="J53" s="17">
        <v>0</v>
      </c>
      <c r="K53" s="17">
        <v>0</v>
      </c>
      <c r="L53" s="17">
        <v>1</v>
      </c>
      <c r="M53" s="17">
        <v>44</v>
      </c>
      <c r="N53" s="17">
        <v>9</v>
      </c>
      <c r="O53" s="17">
        <v>26</v>
      </c>
      <c r="P53" s="17">
        <v>9</v>
      </c>
      <c r="Q53" s="13" t="s">
        <v>24</v>
      </c>
      <c r="R53" s="35" t="s">
        <v>31</v>
      </c>
      <c r="S53" s="32"/>
      <c r="T53" s="66"/>
      <c r="U53" s="33"/>
      <c r="V53" s="34"/>
      <c r="AA53" s="4"/>
      <c r="AB53" s="6"/>
    </row>
    <row r="54" spans="1:28" ht="18.95" customHeight="1">
      <c r="A54" s="17">
        <v>215</v>
      </c>
      <c r="B54" s="17">
        <v>2</v>
      </c>
      <c r="C54" s="17">
        <v>0</v>
      </c>
      <c r="D54" s="17">
        <v>0</v>
      </c>
      <c r="E54" s="17">
        <v>7</v>
      </c>
      <c r="F54" s="17">
        <v>22</v>
      </c>
      <c r="G54" s="17">
        <v>28</v>
      </c>
      <c r="H54" s="17">
        <v>130</v>
      </c>
      <c r="I54" s="17">
        <v>2</v>
      </c>
      <c r="J54" s="17">
        <v>0</v>
      </c>
      <c r="K54" s="17">
        <v>0</v>
      </c>
      <c r="L54" s="17">
        <v>0</v>
      </c>
      <c r="M54" s="17">
        <v>24</v>
      </c>
      <c r="N54" s="17">
        <v>10</v>
      </c>
      <c r="O54" s="17">
        <v>11</v>
      </c>
      <c r="P54" s="17">
        <v>3</v>
      </c>
      <c r="Q54" s="13" t="s">
        <v>29</v>
      </c>
      <c r="R54" s="35"/>
      <c r="S54" s="32"/>
      <c r="T54" s="66"/>
      <c r="U54" s="33"/>
      <c r="V54" s="34"/>
      <c r="Y54" s="1" t="s">
        <v>13</v>
      </c>
      <c r="AA54" s="4"/>
      <c r="AB54" s="4"/>
    </row>
    <row r="55" spans="1:28" ht="18.95" customHeight="1">
      <c r="A55" s="18">
        <v>326</v>
      </c>
      <c r="B55" s="18">
        <v>10</v>
      </c>
      <c r="C55" s="18">
        <v>0</v>
      </c>
      <c r="D55" s="18">
        <v>1</v>
      </c>
      <c r="E55" s="18">
        <v>16</v>
      </c>
      <c r="F55" s="18">
        <v>30</v>
      </c>
      <c r="G55" s="18">
        <v>38</v>
      </c>
      <c r="H55" s="18">
        <v>148</v>
      </c>
      <c r="I55" s="18">
        <v>14</v>
      </c>
      <c r="J55" s="18">
        <v>0</v>
      </c>
      <c r="K55" s="18">
        <v>0</v>
      </c>
      <c r="L55" s="18">
        <v>1</v>
      </c>
      <c r="M55" s="18">
        <v>68</v>
      </c>
      <c r="N55" s="18">
        <v>19</v>
      </c>
      <c r="O55" s="18">
        <v>37</v>
      </c>
      <c r="P55" s="18">
        <v>12</v>
      </c>
      <c r="Q55" s="18" t="s">
        <v>30</v>
      </c>
      <c r="R55" s="35"/>
      <c r="S55" s="32"/>
      <c r="T55" s="66"/>
      <c r="U55" s="33"/>
      <c r="V55" s="34"/>
      <c r="AA55" s="4"/>
      <c r="AB55" s="4"/>
    </row>
    <row r="56" spans="1:28" ht="18.95" customHeight="1">
      <c r="A56" s="18">
        <v>436</v>
      </c>
      <c r="B56" s="18">
        <v>14</v>
      </c>
      <c r="C56" s="18">
        <v>0</v>
      </c>
      <c r="D56" s="18">
        <v>45</v>
      </c>
      <c r="E56" s="18">
        <v>16</v>
      </c>
      <c r="F56" s="18">
        <v>64</v>
      </c>
      <c r="G56" s="18">
        <v>39</v>
      </c>
      <c r="H56" s="18">
        <v>166</v>
      </c>
      <c r="I56" s="18">
        <v>14</v>
      </c>
      <c r="J56" s="18">
        <v>3</v>
      </c>
      <c r="K56" s="18">
        <v>1</v>
      </c>
      <c r="L56" s="18">
        <v>3</v>
      </c>
      <c r="M56" s="18">
        <v>71</v>
      </c>
      <c r="N56" s="18">
        <v>20</v>
      </c>
      <c r="O56" s="18">
        <v>38</v>
      </c>
      <c r="P56" s="18">
        <v>13</v>
      </c>
      <c r="Q56" s="25" t="s">
        <v>30</v>
      </c>
      <c r="R56" s="25"/>
      <c r="S56" s="32"/>
      <c r="T56" s="66"/>
      <c r="U56" s="33"/>
      <c r="V56" s="34"/>
      <c r="AA56" s="4"/>
      <c r="AB56" s="4"/>
    </row>
    <row r="57" spans="1:28" ht="18.95" customHeight="1">
      <c r="A57" s="17">
        <v>9</v>
      </c>
      <c r="B57" s="17">
        <v>2</v>
      </c>
      <c r="C57" s="17">
        <v>0</v>
      </c>
      <c r="D57" s="17">
        <v>7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3" t="s">
        <v>24</v>
      </c>
      <c r="R57" s="37" t="s">
        <v>25</v>
      </c>
      <c r="S57" s="32">
        <v>88</v>
      </c>
      <c r="T57" s="66" t="s">
        <v>34</v>
      </c>
      <c r="U57" s="33" t="s">
        <v>38</v>
      </c>
      <c r="V57" s="34"/>
      <c r="AA57" s="4"/>
      <c r="AB57" s="4"/>
    </row>
    <row r="58" spans="1:28" ht="18.95" customHeight="1">
      <c r="A58" s="17">
        <v>113</v>
      </c>
      <c r="B58" s="17">
        <v>2</v>
      </c>
      <c r="C58" s="17">
        <v>0</v>
      </c>
      <c r="D58" s="17">
        <v>38</v>
      </c>
      <c r="E58" s="17">
        <v>0</v>
      </c>
      <c r="F58" s="17">
        <v>32</v>
      </c>
      <c r="G58" s="17">
        <v>0</v>
      </c>
      <c r="H58" s="17">
        <v>16</v>
      </c>
      <c r="I58" s="17">
        <v>4</v>
      </c>
      <c r="J58" s="17">
        <v>12</v>
      </c>
      <c r="K58" s="17">
        <v>2</v>
      </c>
      <c r="L58" s="17">
        <v>1</v>
      </c>
      <c r="M58" s="17">
        <v>6</v>
      </c>
      <c r="N58" s="17">
        <v>3</v>
      </c>
      <c r="O58" s="17">
        <v>3</v>
      </c>
      <c r="P58" s="17">
        <v>0</v>
      </c>
      <c r="Q58" s="13" t="s">
        <v>29</v>
      </c>
      <c r="R58" s="37"/>
      <c r="S58" s="32"/>
      <c r="T58" s="66"/>
      <c r="U58" s="33"/>
      <c r="V58" s="34"/>
      <c r="X58" s="1">
        <f>SUM(B57+C57+D57+E57+F57+G57+H57+I57+J57+K57+L57+M57)</f>
        <v>9</v>
      </c>
      <c r="AA58" s="4"/>
      <c r="AB58" s="4"/>
    </row>
    <row r="59" spans="1:28" ht="18.95" customHeight="1">
      <c r="A59" s="18">
        <v>122</v>
      </c>
      <c r="B59" s="18">
        <v>4</v>
      </c>
      <c r="C59" s="18">
        <v>0</v>
      </c>
      <c r="D59" s="18">
        <v>45</v>
      </c>
      <c r="E59" s="18">
        <v>0</v>
      </c>
      <c r="F59" s="18">
        <v>32</v>
      </c>
      <c r="G59" s="18">
        <v>0</v>
      </c>
      <c r="H59" s="18">
        <v>16</v>
      </c>
      <c r="I59" s="18">
        <v>4</v>
      </c>
      <c r="J59" s="18">
        <v>12</v>
      </c>
      <c r="K59" s="18">
        <v>2</v>
      </c>
      <c r="L59" s="18">
        <v>1</v>
      </c>
      <c r="M59" s="18">
        <v>6</v>
      </c>
      <c r="N59" s="18">
        <v>3</v>
      </c>
      <c r="O59" s="18">
        <v>3</v>
      </c>
      <c r="P59" s="18">
        <v>0</v>
      </c>
      <c r="Q59" s="18" t="s">
        <v>30</v>
      </c>
      <c r="R59" s="37"/>
      <c r="S59" s="32"/>
      <c r="T59" s="66"/>
      <c r="U59" s="33"/>
      <c r="V59" s="34"/>
      <c r="AA59" s="4"/>
      <c r="AB59" s="4"/>
    </row>
    <row r="60" spans="1:28" ht="18.95" customHeight="1">
      <c r="A60" s="17">
        <v>96</v>
      </c>
      <c r="B60" s="17">
        <v>6</v>
      </c>
      <c r="C60" s="17">
        <v>2</v>
      </c>
      <c r="D60" s="17">
        <v>1</v>
      </c>
      <c r="E60" s="17">
        <v>4</v>
      </c>
      <c r="F60" s="17">
        <v>6</v>
      </c>
      <c r="G60" s="17">
        <v>14</v>
      </c>
      <c r="H60" s="17">
        <v>12</v>
      </c>
      <c r="I60" s="17">
        <v>5</v>
      </c>
      <c r="J60" s="17">
        <v>1</v>
      </c>
      <c r="K60" s="17">
        <v>0</v>
      </c>
      <c r="L60" s="17">
        <v>1</v>
      </c>
      <c r="M60" s="17">
        <v>44</v>
      </c>
      <c r="N60" s="17">
        <v>11</v>
      </c>
      <c r="O60" s="17">
        <v>22</v>
      </c>
      <c r="P60" s="17">
        <v>11</v>
      </c>
      <c r="Q60" s="13" t="s">
        <v>24</v>
      </c>
      <c r="R60" s="35" t="s">
        <v>31</v>
      </c>
      <c r="S60" s="32"/>
      <c r="T60" s="66"/>
      <c r="U60" s="33"/>
      <c r="V60" s="34"/>
      <c r="AA60" s="4"/>
      <c r="AB60" s="4"/>
    </row>
    <row r="61" spans="1:28" ht="18.95" customHeight="1">
      <c r="A61" s="17">
        <v>180</v>
      </c>
      <c r="B61" s="17">
        <v>1</v>
      </c>
      <c r="C61" s="17">
        <v>0</v>
      </c>
      <c r="D61" s="17">
        <v>0</v>
      </c>
      <c r="E61" s="17">
        <v>12</v>
      </c>
      <c r="F61" s="17">
        <v>15</v>
      </c>
      <c r="G61" s="17">
        <v>41</v>
      </c>
      <c r="H61" s="17">
        <v>93</v>
      </c>
      <c r="I61" s="17">
        <v>1</v>
      </c>
      <c r="J61" s="17">
        <v>0</v>
      </c>
      <c r="K61" s="17">
        <v>0</v>
      </c>
      <c r="L61" s="17">
        <v>0</v>
      </c>
      <c r="M61" s="17">
        <v>17</v>
      </c>
      <c r="N61" s="17">
        <v>9</v>
      </c>
      <c r="O61" s="17">
        <v>4</v>
      </c>
      <c r="P61" s="17">
        <v>4</v>
      </c>
      <c r="Q61" s="13" t="s">
        <v>29</v>
      </c>
      <c r="R61" s="35"/>
      <c r="S61" s="32"/>
      <c r="T61" s="66"/>
      <c r="U61" s="33"/>
      <c r="V61" s="34"/>
      <c r="AA61" s="7"/>
      <c r="AB61" s="4"/>
    </row>
    <row r="62" spans="1:28" ht="18.95" customHeight="1">
      <c r="A62" s="18">
        <v>276</v>
      </c>
      <c r="B62" s="18">
        <v>7</v>
      </c>
      <c r="C62" s="18">
        <v>2</v>
      </c>
      <c r="D62" s="18">
        <v>1</v>
      </c>
      <c r="E62" s="18">
        <v>16</v>
      </c>
      <c r="F62" s="18">
        <v>21</v>
      </c>
      <c r="G62" s="18">
        <v>55</v>
      </c>
      <c r="H62" s="18">
        <v>105</v>
      </c>
      <c r="I62" s="18">
        <v>6</v>
      </c>
      <c r="J62" s="18">
        <v>1</v>
      </c>
      <c r="K62" s="18">
        <v>0</v>
      </c>
      <c r="L62" s="18">
        <v>1</v>
      </c>
      <c r="M62" s="18">
        <v>61</v>
      </c>
      <c r="N62" s="18">
        <v>20</v>
      </c>
      <c r="O62" s="18">
        <v>26</v>
      </c>
      <c r="P62" s="18">
        <v>15</v>
      </c>
      <c r="Q62" s="18" t="s">
        <v>30</v>
      </c>
      <c r="R62" s="35"/>
      <c r="S62" s="32"/>
      <c r="T62" s="66"/>
      <c r="U62" s="33"/>
      <c r="V62" s="34"/>
      <c r="AB62" s="4"/>
    </row>
    <row r="63" spans="1:28" ht="18.95" customHeight="1">
      <c r="A63" s="18">
        <v>398</v>
      </c>
      <c r="B63" s="18">
        <v>11</v>
      </c>
      <c r="C63" s="18">
        <v>2</v>
      </c>
      <c r="D63" s="18">
        <v>46</v>
      </c>
      <c r="E63" s="18">
        <v>16</v>
      </c>
      <c r="F63" s="18">
        <v>53</v>
      </c>
      <c r="G63" s="18">
        <v>55</v>
      </c>
      <c r="H63" s="18">
        <v>121</v>
      </c>
      <c r="I63" s="18">
        <v>10</v>
      </c>
      <c r="J63" s="18">
        <v>13</v>
      </c>
      <c r="K63" s="18">
        <v>2</v>
      </c>
      <c r="L63" s="18">
        <v>2</v>
      </c>
      <c r="M63" s="18">
        <v>67</v>
      </c>
      <c r="N63" s="18">
        <v>23</v>
      </c>
      <c r="O63" s="18">
        <v>29</v>
      </c>
      <c r="P63" s="18">
        <v>15</v>
      </c>
      <c r="Q63" s="25" t="s">
        <v>30</v>
      </c>
      <c r="R63" s="25"/>
      <c r="S63" s="32"/>
      <c r="T63" s="66"/>
      <c r="U63" s="33"/>
      <c r="V63" s="34"/>
    </row>
    <row r="64" spans="1:28" ht="18.9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7"/>
    </row>
    <row r="65" spans="1:22" ht="18.95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9"/>
    </row>
    <row r="66" spans="1:22" ht="20.100000000000001" customHeight="1">
      <c r="A66" s="48" t="s">
        <v>51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50"/>
    </row>
    <row r="67" spans="1:22" ht="20.100000000000001" customHeight="1">
      <c r="A67" s="51" t="s">
        <v>56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3"/>
    </row>
    <row r="68" spans="1:22" ht="18.95" customHeight="1">
      <c r="A68" s="44" t="s">
        <v>6</v>
      </c>
      <c r="B68" s="25" t="s">
        <v>7</v>
      </c>
      <c r="C68" s="25"/>
      <c r="D68" s="25"/>
      <c r="E68" s="25" t="s">
        <v>8</v>
      </c>
      <c r="F68" s="25"/>
      <c r="G68" s="25" t="s">
        <v>9</v>
      </c>
      <c r="H68" s="25"/>
      <c r="I68" s="25" t="s">
        <v>10</v>
      </c>
      <c r="J68" s="25"/>
      <c r="K68" s="54" t="s">
        <v>11</v>
      </c>
      <c r="L68" s="55"/>
      <c r="M68" s="54" t="s">
        <v>12</v>
      </c>
      <c r="N68" s="44"/>
      <c r="O68" s="44"/>
      <c r="P68" s="55"/>
      <c r="Q68" s="60" t="s">
        <v>0</v>
      </c>
      <c r="R68" s="61" t="s">
        <v>1</v>
      </c>
      <c r="S68" s="68" t="s">
        <v>2</v>
      </c>
      <c r="T68" s="47" t="s">
        <v>3</v>
      </c>
      <c r="U68" s="47" t="s">
        <v>4</v>
      </c>
      <c r="V68" s="47" t="s">
        <v>5</v>
      </c>
    </row>
    <row r="69" spans="1:22" ht="18.95" customHeight="1">
      <c r="A69" s="45"/>
      <c r="B69" s="25"/>
      <c r="C69" s="25"/>
      <c r="D69" s="25"/>
      <c r="E69" s="25"/>
      <c r="F69" s="25"/>
      <c r="G69" s="25"/>
      <c r="H69" s="25"/>
      <c r="I69" s="25"/>
      <c r="J69" s="25"/>
      <c r="K69" s="56"/>
      <c r="L69" s="57"/>
      <c r="M69" s="56"/>
      <c r="N69" s="46"/>
      <c r="O69" s="46"/>
      <c r="P69" s="57"/>
      <c r="Q69" s="60"/>
      <c r="R69" s="61"/>
      <c r="S69" s="68"/>
      <c r="T69" s="47"/>
      <c r="U69" s="47"/>
      <c r="V69" s="47"/>
    </row>
    <row r="70" spans="1:22" ht="18.95" customHeight="1">
      <c r="A70" s="45"/>
      <c r="B70" s="39" t="s">
        <v>14</v>
      </c>
      <c r="C70" s="39" t="s">
        <v>15</v>
      </c>
      <c r="D70" s="39" t="s">
        <v>16</v>
      </c>
      <c r="E70" s="39" t="s">
        <v>17</v>
      </c>
      <c r="F70" s="39" t="s">
        <v>18</v>
      </c>
      <c r="G70" s="39" t="s">
        <v>17</v>
      </c>
      <c r="H70" s="39" t="s">
        <v>18</v>
      </c>
      <c r="I70" s="39" t="s">
        <v>17</v>
      </c>
      <c r="J70" s="39" t="s">
        <v>19</v>
      </c>
      <c r="K70" s="42" t="s">
        <v>18</v>
      </c>
      <c r="L70" s="42" t="s">
        <v>20</v>
      </c>
      <c r="M70" s="75" t="s">
        <v>57</v>
      </c>
      <c r="N70" s="42" t="s">
        <v>21</v>
      </c>
      <c r="O70" s="42" t="s">
        <v>22</v>
      </c>
      <c r="P70" s="42" t="s">
        <v>23</v>
      </c>
      <c r="Q70" s="60"/>
      <c r="R70" s="61"/>
      <c r="S70" s="68"/>
      <c r="T70" s="47"/>
      <c r="U70" s="47"/>
      <c r="V70" s="47"/>
    </row>
    <row r="71" spans="1:22" ht="18.95" customHeight="1">
      <c r="A71" s="46"/>
      <c r="B71" s="39"/>
      <c r="C71" s="39"/>
      <c r="D71" s="39"/>
      <c r="E71" s="39"/>
      <c r="F71" s="39"/>
      <c r="G71" s="39"/>
      <c r="H71" s="39"/>
      <c r="I71" s="39"/>
      <c r="J71" s="39"/>
      <c r="K71" s="43"/>
      <c r="L71" s="43"/>
      <c r="M71" s="75"/>
      <c r="N71" s="43"/>
      <c r="O71" s="43"/>
      <c r="P71" s="43"/>
      <c r="Q71" s="60"/>
      <c r="R71" s="61"/>
      <c r="S71" s="68"/>
      <c r="T71" s="47"/>
      <c r="U71" s="47"/>
      <c r="V71" s="47"/>
    </row>
    <row r="72" spans="1:22" ht="15.95" customHeight="1">
      <c r="A72" s="17">
        <f>SUM(C72:M72)</f>
        <v>6</v>
      </c>
      <c r="B72" s="17">
        <v>0</v>
      </c>
      <c r="C72" s="17">
        <v>0</v>
      </c>
      <c r="D72" s="17">
        <v>5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f>SUM(N72:P72)</f>
        <v>1</v>
      </c>
      <c r="N72" s="17">
        <v>0</v>
      </c>
      <c r="O72" s="17">
        <v>1</v>
      </c>
      <c r="P72" s="17">
        <v>0</v>
      </c>
      <c r="Q72" s="13" t="s">
        <v>24</v>
      </c>
      <c r="R72" s="37" t="s">
        <v>25</v>
      </c>
      <c r="S72" s="32">
        <v>71</v>
      </c>
      <c r="T72" s="76" t="s">
        <v>34</v>
      </c>
      <c r="U72" s="77" t="s">
        <v>39</v>
      </c>
      <c r="V72" s="34" t="s">
        <v>36</v>
      </c>
    </row>
    <row r="73" spans="1:22" ht="15.95" customHeight="1">
      <c r="A73" s="17">
        <f>SUM(B73:M73)</f>
        <v>60</v>
      </c>
      <c r="B73" s="17">
        <v>1</v>
      </c>
      <c r="C73" s="17">
        <v>0</v>
      </c>
      <c r="D73" s="17">
        <v>24</v>
      </c>
      <c r="E73" s="17">
        <v>0</v>
      </c>
      <c r="F73" s="17">
        <v>17</v>
      </c>
      <c r="G73" s="17">
        <v>0</v>
      </c>
      <c r="H73" s="17">
        <v>8</v>
      </c>
      <c r="I73" s="17">
        <v>1</v>
      </c>
      <c r="J73" s="17">
        <v>3</v>
      </c>
      <c r="K73" s="17">
        <v>0</v>
      </c>
      <c r="L73" s="17">
        <v>2</v>
      </c>
      <c r="M73" s="17">
        <f>SUM(N73:P73)</f>
        <v>4</v>
      </c>
      <c r="N73" s="17">
        <v>3</v>
      </c>
      <c r="O73" s="17">
        <v>0</v>
      </c>
      <c r="P73" s="17">
        <v>1</v>
      </c>
      <c r="Q73" s="13" t="s">
        <v>29</v>
      </c>
      <c r="R73" s="37"/>
      <c r="S73" s="32"/>
      <c r="T73" s="76"/>
      <c r="U73" s="77"/>
      <c r="V73" s="34"/>
    </row>
    <row r="74" spans="1:22" ht="15.95" customHeight="1">
      <c r="A74" s="18">
        <f t="shared" ref="A74:P74" si="0">SUM(A72:A73)</f>
        <v>66</v>
      </c>
      <c r="B74" s="18">
        <f t="shared" si="0"/>
        <v>1</v>
      </c>
      <c r="C74" s="18">
        <f t="shared" si="0"/>
        <v>0</v>
      </c>
      <c r="D74" s="18">
        <f t="shared" si="0"/>
        <v>29</v>
      </c>
      <c r="E74" s="18">
        <f t="shared" si="0"/>
        <v>0</v>
      </c>
      <c r="F74" s="18">
        <f t="shared" si="0"/>
        <v>17</v>
      </c>
      <c r="G74" s="18">
        <f t="shared" si="0"/>
        <v>0</v>
      </c>
      <c r="H74" s="18">
        <f t="shared" si="0"/>
        <v>8</v>
      </c>
      <c r="I74" s="18">
        <f t="shared" si="0"/>
        <v>1</v>
      </c>
      <c r="J74" s="18">
        <f t="shared" si="0"/>
        <v>3</v>
      </c>
      <c r="K74" s="18">
        <f t="shared" si="0"/>
        <v>0</v>
      </c>
      <c r="L74" s="18">
        <f t="shared" si="0"/>
        <v>2</v>
      </c>
      <c r="M74" s="18">
        <f t="shared" si="0"/>
        <v>5</v>
      </c>
      <c r="N74" s="18">
        <f t="shared" si="0"/>
        <v>3</v>
      </c>
      <c r="O74" s="18">
        <f t="shared" si="0"/>
        <v>1</v>
      </c>
      <c r="P74" s="18">
        <f t="shared" si="0"/>
        <v>1</v>
      </c>
      <c r="Q74" s="18" t="s">
        <v>30</v>
      </c>
      <c r="R74" s="37"/>
      <c r="S74" s="32"/>
      <c r="T74" s="76"/>
      <c r="U74" s="77"/>
      <c r="V74" s="34"/>
    </row>
    <row r="75" spans="1:22" ht="15.95" customHeight="1">
      <c r="A75" s="17">
        <f>SUM(B75:M75)</f>
        <v>92</v>
      </c>
      <c r="B75" s="17">
        <v>7</v>
      </c>
      <c r="C75" s="17">
        <v>2</v>
      </c>
      <c r="D75" s="17">
        <v>0</v>
      </c>
      <c r="E75" s="17">
        <v>5</v>
      </c>
      <c r="F75" s="17">
        <v>6</v>
      </c>
      <c r="G75" s="17">
        <v>13</v>
      </c>
      <c r="H75" s="17">
        <v>15</v>
      </c>
      <c r="I75" s="17">
        <v>9</v>
      </c>
      <c r="J75" s="17">
        <v>0</v>
      </c>
      <c r="K75" s="17">
        <v>0</v>
      </c>
      <c r="L75" s="17">
        <v>0</v>
      </c>
      <c r="M75" s="17">
        <f>SUM(N75:P75)</f>
        <v>35</v>
      </c>
      <c r="N75" s="17">
        <v>15</v>
      </c>
      <c r="O75" s="17">
        <v>16</v>
      </c>
      <c r="P75" s="17">
        <v>4</v>
      </c>
      <c r="Q75" s="13" t="s">
        <v>24</v>
      </c>
      <c r="R75" s="35" t="s">
        <v>31</v>
      </c>
      <c r="S75" s="32"/>
      <c r="T75" s="76"/>
      <c r="U75" s="77"/>
      <c r="V75" s="34"/>
    </row>
    <row r="76" spans="1:22" ht="15.95" customHeight="1">
      <c r="A76" s="17">
        <f>SUM(B76:M76)</f>
        <v>172</v>
      </c>
      <c r="B76" s="17">
        <v>4</v>
      </c>
      <c r="C76" s="17">
        <v>0</v>
      </c>
      <c r="D76" s="17">
        <v>0</v>
      </c>
      <c r="E76" s="17">
        <v>8</v>
      </c>
      <c r="F76" s="17">
        <v>20</v>
      </c>
      <c r="G76" s="17">
        <v>38</v>
      </c>
      <c r="H76" s="17">
        <v>81</v>
      </c>
      <c r="I76" s="17">
        <v>3</v>
      </c>
      <c r="J76" s="17">
        <v>0</v>
      </c>
      <c r="K76" s="17">
        <v>0</v>
      </c>
      <c r="L76" s="17">
        <v>0</v>
      </c>
      <c r="M76" s="17">
        <f>SUM(N76:P76)</f>
        <v>18</v>
      </c>
      <c r="N76" s="17">
        <v>9</v>
      </c>
      <c r="O76" s="17">
        <v>7</v>
      </c>
      <c r="P76" s="17">
        <v>2</v>
      </c>
      <c r="Q76" s="13" t="s">
        <v>29</v>
      </c>
      <c r="R76" s="35"/>
      <c r="S76" s="32"/>
      <c r="T76" s="76"/>
      <c r="U76" s="77"/>
      <c r="V76" s="34"/>
    </row>
    <row r="77" spans="1:22" ht="15.95" customHeight="1">
      <c r="A77" s="18">
        <f t="shared" ref="A77:P77" si="1">SUM(A75:A76)</f>
        <v>264</v>
      </c>
      <c r="B77" s="18">
        <f t="shared" si="1"/>
        <v>11</v>
      </c>
      <c r="C77" s="18">
        <f t="shared" si="1"/>
        <v>2</v>
      </c>
      <c r="D77" s="18">
        <f t="shared" si="1"/>
        <v>0</v>
      </c>
      <c r="E77" s="18">
        <f t="shared" si="1"/>
        <v>13</v>
      </c>
      <c r="F77" s="18">
        <f t="shared" si="1"/>
        <v>26</v>
      </c>
      <c r="G77" s="18">
        <f t="shared" si="1"/>
        <v>51</v>
      </c>
      <c r="H77" s="18">
        <f t="shared" si="1"/>
        <v>96</v>
      </c>
      <c r="I77" s="18">
        <f t="shared" si="1"/>
        <v>12</v>
      </c>
      <c r="J77" s="18">
        <f t="shared" si="1"/>
        <v>0</v>
      </c>
      <c r="K77" s="18">
        <f t="shared" si="1"/>
        <v>0</v>
      </c>
      <c r="L77" s="18">
        <f t="shared" si="1"/>
        <v>0</v>
      </c>
      <c r="M77" s="18">
        <f t="shared" si="1"/>
        <v>53</v>
      </c>
      <c r="N77" s="18">
        <f t="shared" si="1"/>
        <v>24</v>
      </c>
      <c r="O77" s="18">
        <f t="shared" si="1"/>
        <v>23</v>
      </c>
      <c r="P77" s="18">
        <f t="shared" si="1"/>
        <v>6</v>
      </c>
      <c r="Q77" s="18" t="s">
        <v>30</v>
      </c>
      <c r="R77" s="35"/>
      <c r="S77" s="32"/>
      <c r="T77" s="76"/>
      <c r="U77" s="77"/>
      <c r="V77" s="34"/>
    </row>
    <row r="78" spans="1:22" ht="15.95" customHeight="1">
      <c r="A78" s="18">
        <f t="shared" ref="A78:O78" si="2">SUM(A74+A77)</f>
        <v>330</v>
      </c>
      <c r="B78" s="18">
        <f t="shared" si="2"/>
        <v>12</v>
      </c>
      <c r="C78" s="18">
        <f t="shared" si="2"/>
        <v>2</v>
      </c>
      <c r="D78" s="18">
        <f t="shared" si="2"/>
        <v>29</v>
      </c>
      <c r="E78" s="18">
        <f t="shared" si="2"/>
        <v>13</v>
      </c>
      <c r="F78" s="18">
        <f t="shared" si="2"/>
        <v>43</v>
      </c>
      <c r="G78" s="18">
        <f t="shared" si="2"/>
        <v>51</v>
      </c>
      <c r="H78" s="18">
        <f t="shared" si="2"/>
        <v>104</v>
      </c>
      <c r="I78" s="18">
        <f t="shared" si="2"/>
        <v>13</v>
      </c>
      <c r="J78" s="18">
        <f t="shared" si="2"/>
        <v>3</v>
      </c>
      <c r="K78" s="18">
        <f t="shared" si="2"/>
        <v>0</v>
      </c>
      <c r="L78" s="18">
        <f t="shared" si="2"/>
        <v>2</v>
      </c>
      <c r="M78" s="18">
        <f t="shared" si="2"/>
        <v>58</v>
      </c>
      <c r="N78" s="18">
        <f t="shared" si="2"/>
        <v>27</v>
      </c>
      <c r="O78" s="18">
        <f t="shared" si="2"/>
        <v>24</v>
      </c>
      <c r="P78" s="18">
        <f>SUM(P74+P77)</f>
        <v>7</v>
      </c>
      <c r="Q78" s="25" t="s">
        <v>30</v>
      </c>
      <c r="R78" s="25"/>
      <c r="S78" s="32"/>
      <c r="T78" s="76"/>
      <c r="U78" s="77"/>
      <c r="V78" s="34"/>
    </row>
    <row r="79" spans="1:22" ht="15.95" customHeight="1">
      <c r="A79" s="17">
        <f>SUM(B79:M79)</f>
        <v>33</v>
      </c>
      <c r="B79" s="17">
        <v>2</v>
      </c>
      <c r="C79" s="17">
        <v>0</v>
      </c>
      <c r="D79" s="17">
        <v>16</v>
      </c>
      <c r="E79" s="17">
        <v>0</v>
      </c>
      <c r="F79" s="17">
        <v>2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f>SUM(N79:P79)</f>
        <v>13</v>
      </c>
      <c r="N79" s="17">
        <v>7</v>
      </c>
      <c r="O79" s="17">
        <v>2</v>
      </c>
      <c r="P79" s="17">
        <v>4</v>
      </c>
      <c r="Q79" s="13" t="s">
        <v>24</v>
      </c>
      <c r="R79" s="37" t="s">
        <v>25</v>
      </c>
      <c r="S79" s="32">
        <v>236</v>
      </c>
      <c r="T79" s="76" t="s">
        <v>34</v>
      </c>
      <c r="U79" s="77" t="s">
        <v>40</v>
      </c>
      <c r="V79" s="34"/>
    </row>
    <row r="80" spans="1:22" ht="15.95" customHeight="1">
      <c r="A80" s="17">
        <f>SUM(B80:M80)</f>
        <v>148</v>
      </c>
      <c r="B80" s="17">
        <v>2</v>
      </c>
      <c r="C80" s="17">
        <v>0</v>
      </c>
      <c r="D80" s="17">
        <v>58</v>
      </c>
      <c r="E80" s="17">
        <v>0</v>
      </c>
      <c r="F80" s="17">
        <v>31</v>
      </c>
      <c r="G80" s="17">
        <v>0</v>
      </c>
      <c r="H80" s="17">
        <v>11</v>
      </c>
      <c r="I80" s="17">
        <v>1</v>
      </c>
      <c r="J80" s="17">
        <v>7</v>
      </c>
      <c r="K80" s="17">
        <v>0</v>
      </c>
      <c r="L80" s="17">
        <v>1</v>
      </c>
      <c r="M80" s="17">
        <f>SUM(N80:P80)</f>
        <v>37</v>
      </c>
      <c r="N80" s="17">
        <v>30</v>
      </c>
      <c r="O80" s="17">
        <v>5</v>
      </c>
      <c r="P80" s="17">
        <v>2</v>
      </c>
      <c r="Q80" s="13" t="s">
        <v>29</v>
      </c>
      <c r="R80" s="37"/>
      <c r="S80" s="32"/>
      <c r="T80" s="76"/>
      <c r="U80" s="77"/>
      <c r="V80" s="34"/>
    </row>
    <row r="81" spans="1:25" ht="15.95" customHeight="1">
      <c r="A81" s="18">
        <f t="shared" ref="A81:P81" si="3">SUM(A79:A80)</f>
        <v>181</v>
      </c>
      <c r="B81" s="18">
        <f t="shared" si="3"/>
        <v>4</v>
      </c>
      <c r="C81" s="18">
        <f t="shared" si="3"/>
        <v>0</v>
      </c>
      <c r="D81" s="18">
        <f t="shared" si="3"/>
        <v>74</v>
      </c>
      <c r="E81" s="18">
        <f t="shared" si="3"/>
        <v>0</v>
      </c>
      <c r="F81" s="18">
        <f t="shared" si="3"/>
        <v>33</v>
      </c>
      <c r="G81" s="18">
        <f t="shared" si="3"/>
        <v>0</v>
      </c>
      <c r="H81" s="18">
        <f t="shared" si="3"/>
        <v>11</v>
      </c>
      <c r="I81" s="18">
        <f t="shared" si="3"/>
        <v>1</v>
      </c>
      <c r="J81" s="18">
        <f t="shared" si="3"/>
        <v>7</v>
      </c>
      <c r="K81" s="18">
        <f t="shared" si="3"/>
        <v>0</v>
      </c>
      <c r="L81" s="18">
        <f t="shared" si="3"/>
        <v>1</v>
      </c>
      <c r="M81" s="18">
        <f t="shared" si="3"/>
        <v>50</v>
      </c>
      <c r="N81" s="18">
        <f t="shared" si="3"/>
        <v>37</v>
      </c>
      <c r="O81" s="18">
        <f t="shared" si="3"/>
        <v>7</v>
      </c>
      <c r="P81" s="18">
        <f t="shared" si="3"/>
        <v>6</v>
      </c>
      <c r="Q81" s="18" t="s">
        <v>30</v>
      </c>
      <c r="R81" s="37"/>
      <c r="S81" s="32"/>
      <c r="T81" s="76"/>
      <c r="U81" s="77"/>
      <c r="V81" s="34"/>
    </row>
    <row r="82" spans="1:25" ht="15.95" customHeight="1">
      <c r="A82" s="17">
        <f>SUM(B82:M82)</f>
        <v>172</v>
      </c>
      <c r="B82" s="17">
        <v>1</v>
      </c>
      <c r="C82" s="17">
        <v>0</v>
      </c>
      <c r="D82" s="17">
        <v>1</v>
      </c>
      <c r="E82" s="17">
        <v>17</v>
      </c>
      <c r="F82" s="17">
        <v>15</v>
      </c>
      <c r="G82" s="17">
        <v>10</v>
      </c>
      <c r="H82" s="17">
        <v>25</v>
      </c>
      <c r="I82" s="17">
        <v>14</v>
      </c>
      <c r="J82" s="17">
        <v>0</v>
      </c>
      <c r="K82" s="17">
        <v>1</v>
      </c>
      <c r="L82" s="17">
        <v>1</v>
      </c>
      <c r="M82" s="17">
        <f>SUM(N82:P82)</f>
        <v>87</v>
      </c>
      <c r="N82" s="17">
        <v>21</v>
      </c>
      <c r="O82" s="17">
        <v>46</v>
      </c>
      <c r="P82" s="17">
        <v>20</v>
      </c>
      <c r="Q82" s="13" t="s">
        <v>24</v>
      </c>
      <c r="R82" s="35" t="s">
        <v>31</v>
      </c>
      <c r="S82" s="32"/>
      <c r="T82" s="76"/>
      <c r="U82" s="77"/>
      <c r="V82" s="34"/>
    </row>
    <row r="83" spans="1:25" ht="15.95" customHeight="1">
      <c r="A83" s="17">
        <f>SUM(B83:M83)</f>
        <v>460</v>
      </c>
      <c r="B83" s="17">
        <v>4</v>
      </c>
      <c r="C83" s="17">
        <v>0</v>
      </c>
      <c r="D83" s="17">
        <v>1</v>
      </c>
      <c r="E83" s="17">
        <v>6</v>
      </c>
      <c r="F83" s="17">
        <v>36</v>
      </c>
      <c r="G83" s="17">
        <v>44</v>
      </c>
      <c r="H83" s="17">
        <v>327</v>
      </c>
      <c r="I83" s="17">
        <v>6</v>
      </c>
      <c r="J83" s="17">
        <v>0</v>
      </c>
      <c r="K83" s="17">
        <v>0</v>
      </c>
      <c r="L83" s="17">
        <v>0</v>
      </c>
      <c r="M83" s="17">
        <f>SUM(N83:P83)</f>
        <v>36</v>
      </c>
      <c r="N83" s="17">
        <v>18</v>
      </c>
      <c r="O83" s="17">
        <v>14</v>
      </c>
      <c r="P83" s="17">
        <v>4</v>
      </c>
      <c r="Q83" s="13" t="s">
        <v>29</v>
      </c>
      <c r="R83" s="35"/>
      <c r="S83" s="32"/>
      <c r="T83" s="76"/>
      <c r="U83" s="77"/>
      <c r="V83" s="34"/>
    </row>
    <row r="84" spans="1:25" ht="15.95" customHeight="1">
      <c r="A84" s="18">
        <f t="shared" ref="A84:P84" si="4">SUM(A82:A83)</f>
        <v>632</v>
      </c>
      <c r="B84" s="18">
        <f t="shared" si="4"/>
        <v>5</v>
      </c>
      <c r="C84" s="18">
        <f t="shared" si="4"/>
        <v>0</v>
      </c>
      <c r="D84" s="18">
        <f t="shared" si="4"/>
        <v>2</v>
      </c>
      <c r="E84" s="18">
        <f t="shared" si="4"/>
        <v>23</v>
      </c>
      <c r="F84" s="18">
        <f t="shared" si="4"/>
        <v>51</v>
      </c>
      <c r="G84" s="18">
        <f t="shared" si="4"/>
        <v>54</v>
      </c>
      <c r="H84" s="18">
        <f t="shared" si="4"/>
        <v>352</v>
      </c>
      <c r="I84" s="18">
        <f t="shared" si="4"/>
        <v>20</v>
      </c>
      <c r="J84" s="18">
        <f t="shared" si="4"/>
        <v>0</v>
      </c>
      <c r="K84" s="18">
        <f t="shared" si="4"/>
        <v>1</v>
      </c>
      <c r="L84" s="18">
        <f t="shared" si="4"/>
        <v>1</v>
      </c>
      <c r="M84" s="18">
        <f t="shared" si="4"/>
        <v>123</v>
      </c>
      <c r="N84" s="18">
        <f t="shared" si="4"/>
        <v>39</v>
      </c>
      <c r="O84" s="18">
        <f t="shared" si="4"/>
        <v>60</v>
      </c>
      <c r="P84" s="18">
        <f t="shared" si="4"/>
        <v>24</v>
      </c>
      <c r="Q84" s="18" t="s">
        <v>30</v>
      </c>
      <c r="R84" s="35"/>
      <c r="S84" s="32"/>
      <c r="T84" s="76"/>
      <c r="U84" s="77"/>
      <c r="V84" s="34"/>
    </row>
    <row r="85" spans="1:25" ht="15.95" customHeight="1">
      <c r="A85" s="18">
        <f t="shared" ref="A85:P85" si="5">SUM(A81+A84)</f>
        <v>813</v>
      </c>
      <c r="B85" s="18">
        <f t="shared" si="5"/>
        <v>9</v>
      </c>
      <c r="C85" s="18">
        <f t="shared" si="5"/>
        <v>0</v>
      </c>
      <c r="D85" s="18">
        <f t="shared" si="5"/>
        <v>76</v>
      </c>
      <c r="E85" s="18">
        <f t="shared" si="5"/>
        <v>23</v>
      </c>
      <c r="F85" s="18">
        <f t="shared" si="5"/>
        <v>84</v>
      </c>
      <c r="G85" s="18">
        <f t="shared" si="5"/>
        <v>54</v>
      </c>
      <c r="H85" s="18">
        <f t="shared" si="5"/>
        <v>363</v>
      </c>
      <c r="I85" s="18">
        <f t="shared" si="5"/>
        <v>21</v>
      </c>
      <c r="J85" s="18">
        <f t="shared" si="5"/>
        <v>7</v>
      </c>
      <c r="K85" s="18">
        <f t="shared" si="5"/>
        <v>1</v>
      </c>
      <c r="L85" s="18">
        <f t="shared" si="5"/>
        <v>2</v>
      </c>
      <c r="M85" s="18">
        <f t="shared" si="5"/>
        <v>173</v>
      </c>
      <c r="N85" s="18">
        <f t="shared" si="5"/>
        <v>76</v>
      </c>
      <c r="O85" s="18">
        <f t="shared" si="5"/>
        <v>67</v>
      </c>
      <c r="P85" s="18">
        <f t="shared" si="5"/>
        <v>30</v>
      </c>
      <c r="Q85" s="25" t="s">
        <v>30</v>
      </c>
      <c r="R85" s="25"/>
      <c r="S85" s="32"/>
      <c r="T85" s="76"/>
      <c r="U85" s="77"/>
      <c r="V85" s="34"/>
      <c r="Y85" s="1" t="s">
        <v>13</v>
      </c>
    </row>
    <row r="86" spans="1:25" ht="15.95" customHeight="1">
      <c r="A86" s="17">
        <f>SUM(B86:M86)</f>
        <v>5</v>
      </c>
      <c r="B86" s="17">
        <v>0</v>
      </c>
      <c r="C86" s="17">
        <v>0</v>
      </c>
      <c r="D86" s="17">
        <v>3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f>SUM(N86:P86)</f>
        <v>2</v>
      </c>
      <c r="N86" s="17">
        <v>0</v>
      </c>
      <c r="O86" s="17">
        <v>1</v>
      </c>
      <c r="P86" s="17">
        <v>1</v>
      </c>
      <c r="Q86" s="13" t="s">
        <v>24</v>
      </c>
      <c r="R86" s="37" t="s">
        <v>25</v>
      </c>
      <c r="S86" s="32">
        <v>142</v>
      </c>
      <c r="T86" s="76" t="s">
        <v>34</v>
      </c>
      <c r="U86" s="77" t="s">
        <v>52</v>
      </c>
      <c r="V86" s="34"/>
    </row>
    <row r="87" spans="1:25" ht="15.95" customHeight="1">
      <c r="A87" s="17">
        <f>SUM(B87:M87)</f>
        <v>43</v>
      </c>
      <c r="B87" s="17">
        <v>0</v>
      </c>
      <c r="C87" s="17">
        <v>0</v>
      </c>
      <c r="D87" s="17">
        <v>24</v>
      </c>
      <c r="E87" s="17">
        <v>0</v>
      </c>
      <c r="F87" s="17">
        <v>4</v>
      </c>
      <c r="G87" s="17">
        <v>0</v>
      </c>
      <c r="H87" s="17">
        <v>1</v>
      </c>
      <c r="I87" s="17">
        <v>3</v>
      </c>
      <c r="J87" s="17">
        <v>1</v>
      </c>
      <c r="K87" s="17">
        <v>0</v>
      </c>
      <c r="L87" s="17">
        <v>0</v>
      </c>
      <c r="M87" s="17">
        <f>SUM(N87:P87)</f>
        <v>10</v>
      </c>
      <c r="N87" s="17">
        <v>4</v>
      </c>
      <c r="O87" s="17">
        <v>2</v>
      </c>
      <c r="P87" s="17">
        <v>4</v>
      </c>
      <c r="Q87" s="13" t="s">
        <v>29</v>
      </c>
      <c r="R87" s="37"/>
      <c r="S87" s="32"/>
      <c r="T87" s="76"/>
      <c r="U87" s="77"/>
      <c r="V87" s="34"/>
    </row>
    <row r="88" spans="1:25" ht="15.95" customHeight="1">
      <c r="A88" s="18">
        <f t="shared" ref="A88:P88" si="6">SUM(A86:A87)</f>
        <v>48</v>
      </c>
      <c r="B88" s="18">
        <f t="shared" si="6"/>
        <v>0</v>
      </c>
      <c r="C88" s="18">
        <f t="shared" si="6"/>
        <v>0</v>
      </c>
      <c r="D88" s="18">
        <f t="shared" si="6"/>
        <v>27</v>
      </c>
      <c r="E88" s="18">
        <f t="shared" si="6"/>
        <v>0</v>
      </c>
      <c r="F88" s="18">
        <f t="shared" si="6"/>
        <v>4</v>
      </c>
      <c r="G88" s="18">
        <f t="shared" si="6"/>
        <v>0</v>
      </c>
      <c r="H88" s="18">
        <f t="shared" si="6"/>
        <v>1</v>
      </c>
      <c r="I88" s="18">
        <f t="shared" si="6"/>
        <v>3</v>
      </c>
      <c r="J88" s="18">
        <f t="shared" si="6"/>
        <v>1</v>
      </c>
      <c r="K88" s="18">
        <f t="shared" si="6"/>
        <v>0</v>
      </c>
      <c r="L88" s="18">
        <f t="shared" si="6"/>
        <v>0</v>
      </c>
      <c r="M88" s="18">
        <f t="shared" si="6"/>
        <v>12</v>
      </c>
      <c r="N88" s="18">
        <f t="shared" si="6"/>
        <v>4</v>
      </c>
      <c r="O88" s="18">
        <f t="shared" si="6"/>
        <v>3</v>
      </c>
      <c r="P88" s="18">
        <f t="shared" si="6"/>
        <v>5</v>
      </c>
      <c r="Q88" s="18" t="s">
        <v>30</v>
      </c>
      <c r="R88" s="37"/>
      <c r="S88" s="32"/>
      <c r="T88" s="76"/>
      <c r="U88" s="77"/>
      <c r="V88" s="34"/>
    </row>
    <row r="89" spans="1:25" ht="15.95" customHeight="1">
      <c r="A89" s="17">
        <f>SUM(B89:M89)</f>
        <v>32</v>
      </c>
      <c r="B89" s="17">
        <v>0</v>
      </c>
      <c r="C89" s="17">
        <v>0</v>
      </c>
      <c r="D89" s="17">
        <v>0</v>
      </c>
      <c r="E89" s="17">
        <v>0</v>
      </c>
      <c r="F89" s="17">
        <v>3</v>
      </c>
      <c r="G89" s="17">
        <v>0</v>
      </c>
      <c r="H89" s="17">
        <v>4</v>
      </c>
      <c r="I89" s="17">
        <v>5</v>
      </c>
      <c r="J89" s="17">
        <v>0</v>
      </c>
      <c r="K89" s="17">
        <v>0</v>
      </c>
      <c r="L89" s="17">
        <v>0</v>
      </c>
      <c r="M89" s="17">
        <f>SUM(N89:P89)</f>
        <v>20</v>
      </c>
      <c r="N89" s="17">
        <v>8</v>
      </c>
      <c r="O89" s="17">
        <v>9</v>
      </c>
      <c r="P89" s="17">
        <v>3</v>
      </c>
      <c r="Q89" s="13" t="s">
        <v>24</v>
      </c>
      <c r="R89" s="35" t="s">
        <v>31</v>
      </c>
      <c r="S89" s="32"/>
      <c r="T89" s="76"/>
      <c r="U89" s="77"/>
      <c r="V89" s="34"/>
    </row>
    <row r="90" spans="1:25" ht="15.95" customHeight="1">
      <c r="A90" s="17">
        <f>SUM(B90:M90)</f>
        <v>55</v>
      </c>
      <c r="B90" s="17">
        <v>4</v>
      </c>
      <c r="C90" s="17">
        <v>0</v>
      </c>
      <c r="D90" s="17">
        <v>0</v>
      </c>
      <c r="E90" s="17">
        <v>1</v>
      </c>
      <c r="F90" s="17">
        <v>2</v>
      </c>
      <c r="G90" s="17">
        <v>0</v>
      </c>
      <c r="H90" s="17">
        <v>13</v>
      </c>
      <c r="I90" s="17">
        <v>0</v>
      </c>
      <c r="J90" s="17">
        <v>1</v>
      </c>
      <c r="K90" s="17">
        <v>0</v>
      </c>
      <c r="L90" s="17">
        <v>0</v>
      </c>
      <c r="M90" s="17">
        <f>SUM(N90:P90)</f>
        <v>34</v>
      </c>
      <c r="N90" s="17">
        <v>17</v>
      </c>
      <c r="O90" s="17">
        <v>16</v>
      </c>
      <c r="P90" s="17">
        <v>1</v>
      </c>
      <c r="Q90" s="13" t="s">
        <v>29</v>
      </c>
      <c r="R90" s="35"/>
      <c r="S90" s="32"/>
      <c r="T90" s="76"/>
      <c r="U90" s="77"/>
      <c r="V90" s="34"/>
    </row>
    <row r="91" spans="1:25" ht="15.95" customHeight="1">
      <c r="A91" s="18">
        <f t="shared" ref="A91:P91" si="7">SUM(A89:A90)</f>
        <v>87</v>
      </c>
      <c r="B91" s="18">
        <f t="shared" si="7"/>
        <v>4</v>
      </c>
      <c r="C91" s="18">
        <f t="shared" si="7"/>
        <v>0</v>
      </c>
      <c r="D91" s="18">
        <f t="shared" si="7"/>
        <v>0</v>
      </c>
      <c r="E91" s="18">
        <f t="shared" si="7"/>
        <v>1</v>
      </c>
      <c r="F91" s="18">
        <f t="shared" si="7"/>
        <v>5</v>
      </c>
      <c r="G91" s="18">
        <f t="shared" si="7"/>
        <v>0</v>
      </c>
      <c r="H91" s="18">
        <f t="shared" si="7"/>
        <v>17</v>
      </c>
      <c r="I91" s="18">
        <f t="shared" si="7"/>
        <v>5</v>
      </c>
      <c r="J91" s="18">
        <f t="shared" si="7"/>
        <v>1</v>
      </c>
      <c r="K91" s="18">
        <f t="shared" si="7"/>
        <v>0</v>
      </c>
      <c r="L91" s="18">
        <f t="shared" si="7"/>
        <v>0</v>
      </c>
      <c r="M91" s="18">
        <f t="shared" si="7"/>
        <v>54</v>
      </c>
      <c r="N91" s="18">
        <f t="shared" si="7"/>
        <v>25</v>
      </c>
      <c r="O91" s="18">
        <f t="shared" si="7"/>
        <v>25</v>
      </c>
      <c r="P91" s="18">
        <f t="shared" si="7"/>
        <v>4</v>
      </c>
      <c r="Q91" s="18" t="s">
        <v>30</v>
      </c>
      <c r="R91" s="35"/>
      <c r="S91" s="32"/>
      <c r="T91" s="76"/>
      <c r="U91" s="77"/>
      <c r="V91" s="34"/>
    </row>
    <row r="92" spans="1:25" ht="15.95" customHeight="1">
      <c r="A92" s="18">
        <f t="shared" ref="A92:P92" si="8">SUM(A88+A91)</f>
        <v>135</v>
      </c>
      <c r="B92" s="18">
        <f t="shared" si="8"/>
        <v>4</v>
      </c>
      <c r="C92" s="18">
        <f t="shared" si="8"/>
        <v>0</v>
      </c>
      <c r="D92" s="18">
        <f t="shared" si="8"/>
        <v>27</v>
      </c>
      <c r="E92" s="18">
        <f t="shared" si="8"/>
        <v>1</v>
      </c>
      <c r="F92" s="18">
        <f t="shared" si="8"/>
        <v>9</v>
      </c>
      <c r="G92" s="18">
        <f t="shared" si="8"/>
        <v>0</v>
      </c>
      <c r="H92" s="18">
        <f t="shared" si="8"/>
        <v>18</v>
      </c>
      <c r="I92" s="18">
        <f t="shared" si="8"/>
        <v>8</v>
      </c>
      <c r="J92" s="18">
        <f t="shared" si="8"/>
        <v>2</v>
      </c>
      <c r="K92" s="18">
        <f t="shared" si="8"/>
        <v>0</v>
      </c>
      <c r="L92" s="18">
        <f t="shared" si="8"/>
        <v>0</v>
      </c>
      <c r="M92" s="18">
        <f t="shared" si="8"/>
        <v>66</v>
      </c>
      <c r="N92" s="18">
        <f t="shared" si="8"/>
        <v>29</v>
      </c>
      <c r="O92" s="18">
        <f t="shared" si="8"/>
        <v>28</v>
      </c>
      <c r="P92" s="18">
        <f t="shared" si="8"/>
        <v>9</v>
      </c>
      <c r="Q92" s="25" t="s">
        <v>30</v>
      </c>
      <c r="R92" s="25"/>
      <c r="S92" s="32"/>
      <c r="T92" s="76"/>
      <c r="U92" s="77"/>
      <c r="V92" s="34"/>
    </row>
    <row r="93" spans="1:25" ht="15.95" customHeight="1">
      <c r="A93" s="15">
        <f t="shared" ref="A93:P93" si="9">SUM(A43+A50+A57+A72+A79+A86)</f>
        <v>83</v>
      </c>
      <c r="B93" s="15">
        <f t="shared" si="9"/>
        <v>7</v>
      </c>
      <c r="C93" s="15">
        <f t="shared" si="9"/>
        <v>0</v>
      </c>
      <c r="D93" s="15">
        <f t="shared" si="9"/>
        <v>54</v>
      </c>
      <c r="E93" s="15">
        <f t="shared" si="9"/>
        <v>0</v>
      </c>
      <c r="F93" s="15">
        <f t="shared" si="9"/>
        <v>3</v>
      </c>
      <c r="G93" s="15">
        <f t="shared" si="9"/>
        <v>0</v>
      </c>
      <c r="H93" s="15">
        <f t="shared" si="9"/>
        <v>0</v>
      </c>
      <c r="I93" s="15">
        <f t="shared" si="9"/>
        <v>0</v>
      </c>
      <c r="J93" s="15">
        <f t="shared" si="9"/>
        <v>0</v>
      </c>
      <c r="K93" s="15">
        <f t="shared" si="9"/>
        <v>0</v>
      </c>
      <c r="L93" s="15">
        <f t="shared" si="9"/>
        <v>0</v>
      </c>
      <c r="M93" s="15">
        <f t="shared" si="9"/>
        <v>19</v>
      </c>
      <c r="N93" s="15">
        <f t="shared" si="9"/>
        <v>9</v>
      </c>
      <c r="O93" s="15">
        <f t="shared" si="9"/>
        <v>5</v>
      </c>
      <c r="P93" s="15">
        <f t="shared" si="9"/>
        <v>5</v>
      </c>
      <c r="Q93" s="14" t="s">
        <v>24</v>
      </c>
      <c r="R93" s="58" t="s">
        <v>25</v>
      </c>
      <c r="S93" s="38">
        <f>SUM(S43+S50+S57+S72+S79+S86)</f>
        <v>755</v>
      </c>
      <c r="T93" s="61" t="s">
        <v>30</v>
      </c>
      <c r="U93" s="61"/>
      <c r="V93" s="34"/>
    </row>
    <row r="94" spans="1:25" ht="15.95" customHeight="1">
      <c r="A94" s="15">
        <f t="shared" ref="A94:P94" si="10">SUM(A44+A51+A58+A73+A80+A87)</f>
        <v>504</v>
      </c>
      <c r="B94" s="15">
        <f t="shared" si="10"/>
        <v>7</v>
      </c>
      <c r="C94" s="15">
        <f t="shared" si="10"/>
        <v>0</v>
      </c>
      <c r="D94" s="15">
        <f t="shared" si="10"/>
        <v>198</v>
      </c>
      <c r="E94" s="15">
        <f t="shared" si="10"/>
        <v>0</v>
      </c>
      <c r="F94" s="15">
        <f t="shared" si="10"/>
        <v>129</v>
      </c>
      <c r="G94" s="15">
        <f t="shared" si="10"/>
        <v>2</v>
      </c>
      <c r="H94" s="15">
        <f t="shared" si="10"/>
        <v>59</v>
      </c>
      <c r="I94" s="15">
        <f t="shared" si="10"/>
        <v>10</v>
      </c>
      <c r="J94" s="15">
        <f t="shared" si="10"/>
        <v>29</v>
      </c>
      <c r="K94" s="15">
        <f t="shared" si="10"/>
        <v>3</v>
      </c>
      <c r="L94" s="15">
        <f t="shared" si="10"/>
        <v>6</v>
      </c>
      <c r="M94" s="15">
        <f t="shared" si="10"/>
        <v>61</v>
      </c>
      <c r="N94" s="15">
        <f t="shared" si="10"/>
        <v>42</v>
      </c>
      <c r="O94" s="15">
        <f t="shared" si="10"/>
        <v>11</v>
      </c>
      <c r="P94" s="15">
        <f t="shared" si="10"/>
        <v>8</v>
      </c>
      <c r="Q94" s="14" t="s">
        <v>29</v>
      </c>
      <c r="R94" s="58"/>
      <c r="S94" s="38"/>
      <c r="T94" s="61"/>
      <c r="U94" s="61"/>
      <c r="V94" s="34"/>
    </row>
    <row r="95" spans="1:25" ht="15.95" customHeight="1">
      <c r="A95" s="18">
        <f t="shared" ref="A95:P95" si="11">SUM(A93:A94)</f>
        <v>587</v>
      </c>
      <c r="B95" s="18">
        <f t="shared" si="11"/>
        <v>14</v>
      </c>
      <c r="C95" s="18">
        <f t="shared" si="11"/>
        <v>0</v>
      </c>
      <c r="D95" s="18">
        <f t="shared" si="11"/>
        <v>252</v>
      </c>
      <c r="E95" s="18">
        <f t="shared" si="11"/>
        <v>0</v>
      </c>
      <c r="F95" s="18">
        <f t="shared" si="11"/>
        <v>132</v>
      </c>
      <c r="G95" s="18">
        <f t="shared" si="11"/>
        <v>2</v>
      </c>
      <c r="H95" s="18">
        <f t="shared" si="11"/>
        <v>59</v>
      </c>
      <c r="I95" s="18">
        <f t="shared" si="11"/>
        <v>10</v>
      </c>
      <c r="J95" s="18">
        <f t="shared" si="11"/>
        <v>29</v>
      </c>
      <c r="K95" s="18">
        <f t="shared" si="11"/>
        <v>3</v>
      </c>
      <c r="L95" s="18">
        <f t="shared" si="11"/>
        <v>6</v>
      </c>
      <c r="M95" s="18">
        <f t="shared" si="11"/>
        <v>80</v>
      </c>
      <c r="N95" s="18">
        <f t="shared" si="11"/>
        <v>51</v>
      </c>
      <c r="O95" s="18">
        <f t="shared" si="11"/>
        <v>16</v>
      </c>
      <c r="P95" s="18">
        <f t="shared" si="11"/>
        <v>13</v>
      </c>
      <c r="Q95" s="18" t="s">
        <v>30</v>
      </c>
      <c r="R95" s="58"/>
      <c r="S95" s="38"/>
      <c r="T95" s="61"/>
      <c r="U95" s="61"/>
      <c r="V95" s="34"/>
    </row>
    <row r="96" spans="1:25" ht="15.95" customHeight="1">
      <c r="A96" s="15">
        <f t="shared" ref="A96:P96" si="12">SUM(A46+A53+A60+A75+A82+A89)</f>
        <v>595</v>
      </c>
      <c r="B96" s="15">
        <f t="shared" si="12"/>
        <v>30</v>
      </c>
      <c r="C96" s="15">
        <f t="shared" si="12"/>
        <v>5</v>
      </c>
      <c r="D96" s="15">
        <f t="shared" si="12"/>
        <v>5</v>
      </c>
      <c r="E96" s="15">
        <f t="shared" si="12"/>
        <v>46</v>
      </c>
      <c r="F96" s="15">
        <f t="shared" si="12"/>
        <v>42</v>
      </c>
      <c r="G96" s="15">
        <f t="shared" si="12"/>
        <v>61</v>
      </c>
      <c r="H96" s="15">
        <f t="shared" si="12"/>
        <v>89</v>
      </c>
      <c r="I96" s="15">
        <f t="shared" si="12"/>
        <v>49</v>
      </c>
      <c r="J96" s="15">
        <f t="shared" si="12"/>
        <v>1</v>
      </c>
      <c r="K96" s="15">
        <f t="shared" si="12"/>
        <v>1</v>
      </c>
      <c r="L96" s="15">
        <f t="shared" si="12"/>
        <v>3</v>
      </c>
      <c r="M96" s="15">
        <f t="shared" si="12"/>
        <v>263</v>
      </c>
      <c r="N96" s="15">
        <f t="shared" si="12"/>
        <v>77</v>
      </c>
      <c r="O96" s="15">
        <f t="shared" si="12"/>
        <v>134</v>
      </c>
      <c r="P96" s="15">
        <f t="shared" si="12"/>
        <v>52</v>
      </c>
      <c r="Q96" s="14" t="s">
        <v>24</v>
      </c>
      <c r="R96" s="59" t="s">
        <v>31</v>
      </c>
      <c r="S96" s="38"/>
      <c r="T96" s="61"/>
      <c r="U96" s="61"/>
      <c r="V96" s="34"/>
    </row>
    <row r="97" spans="1:26" ht="15.95" customHeight="1">
      <c r="A97" s="15">
        <f t="shared" ref="A97:P97" si="13">SUM(A47+A54+A61+A76+A83+A90)</f>
        <v>1259</v>
      </c>
      <c r="B97" s="15">
        <f t="shared" si="13"/>
        <v>17</v>
      </c>
      <c r="C97" s="15">
        <f t="shared" si="13"/>
        <v>0</v>
      </c>
      <c r="D97" s="15">
        <f t="shared" si="13"/>
        <v>1</v>
      </c>
      <c r="E97" s="15">
        <f t="shared" si="13"/>
        <v>39</v>
      </c>
      <c r="F97" s="15">
        <f t="shared" si="13"/>
        <v>113</v>
      </c>
      <c r="G97" s="15">
        <f t="shared" si="13"/>
        <v>173</v>
      </c>
      <c r="H97" s="15">
        <f t="shared" si="13"/>
        <v>751</v>
      </c>
      <c r="I97" s="15">
        <f t="shared" si="13"/>
        <v>14</v>
      </c>
      <c r="J97" s="15">
        <f t="shared" si="13"/>
        <v>1</v>
      </c>
      <c r="K97" s="15">
        <f t="shared" si="13"/>
        <v>0</v>
      </c>
      <c r="L97" s="15">
        <f t="shared" si="13"/>
        <v>0</v>
      </c>
      <c r="M97" s="15">
        <f t="shared" si="13"/>
        <v>150</v>
      </c>
      <c r="N97" s="15">
        <f t="shared" si="13"/>
        <v>80</v>
      </c>
      <c r="O97" s="15">
        <f t="shared" si="13"/>
        <v>55</v>
      </c>
      <c r="P97" s="15">
        <f t="shared" si="13"/>
        <v>15</v>
      </c>
      <c r="Q97" s="14" t="s">
        <v>29</v>
      </c>
      <c r="R97" s="59"/>
      <c r="S97" s="38"/>
      <c r="T97" s="61"/>
      <c r="U97" s="61"/>
      <c r="V97" s="34"/>
    </row>
    <row r="98" spans="1:26" ht="15.95" customHeight="1">
      <c r="A98" s="18">
        <f t="shared" ref="A98:P98" si="14">SUM(A96:A97)</f>
        <v>1854</v>
      </c>
      <c r="B98" s="18">
        <f t="shared" si="14"/>
        <v>47</v>
      </c>
      <c r="C98" s="18">
        <f t="shared" si="14"/>
        <v>5</v>
      </c>
      <c r="D98" s="18">
        <f t="shared" si="14"/>
        <v>6</v>
      </c>
      <c r="E98" s="18">
        <f t="shared" si="14"/>
        <v>85</v>
      </c>
      <c r="F98" s="18">
        <f t="shared" si="14"/>
        <v>155</v>
      </c>
      <c r="G98" s="18">
        <f t="shared" si="14"/>
        <v>234</v>
      </c>
      <c r="H98" s="18">
        <f t="shared" si="14"/>
        <v>840</v>
      </c>
      <c r="I98" s="18">
        <f t="shared" si="14"/>
        <v>63</v>
      </c>
      <c r="J98" s="18">
        <f t="shared" si="14"/>
        <v>2</v>
      </c>
      <c r="K98" s="18">
        <f t="shared" si="14"/>
        <v>1</v>
      </c>
      <c r="L98" s="18">
        <f t="shared" si="14"/>
        <v>3</v>
      </c>
      <c r="M98" s="18">
        <f t="shared" si="14"/>
        <v>413</v>
      </c>
      <c r="N98" s="18">
        <f t="shared" si="14"/>
        <v>157</v>
      </c>
      <c r="O98" s="18">
        <f t="shared" si="14"/>
        <v>189</v>
      </c>
      <c r="P98" s="18">
        <f t="shared" si="14"/>
        <v>67</v>
      </c>
      <c r="Q98" s="18" t="s">
        <v>30</v>
      </c>
      <c r="R98" s="59"/>
      <c r="S98" s="38"/>
      <c r="T98" s="61"/>
      <c r="U98" s="61"/>
      <c r="V98" s="34"/>
    </row>
    <row r="99" spans="1:26" ht="15.95" customHeight="1">
      <c r="A99" s="18">
        <f t="shared" ref="A99:O99" si="15">SUM(A95+A98)</f>
        <v>2441</v>
      </c>
      <c r="B99" s="18">
        <f t="shared" si="15"/>
        <v>61</v>
      </c>
      <c r="C99" s="18">
        <f t="shared" si="15"/>
        <v>5</v>
      </c>
      <c r="D99" s="18">
        <f t="shared" si="15"/>
        <v>258</v>
      </c>
      <c r="E99" s="18">
        <f t="shared" si="15"/>
        <v>85</v>
      </c>
      <c r="F99" s="18">
        <f t="shared" si="15"/>
        <v>287</v>
      </c>
      <c r="G99" s="18">
        <f t="shared" si="15"/>
        <v>236</v>
      </c>
      <c r="H99" s="18">
        <f t="shared" si="15"/>
        <v>899</v>
      </c>
      <c r="I99" s="18">
        <f t="shared" si="15"/>
        <v>73</v>
      </c>
      <c r="J99" s="18">
        <f t="shared" si="15"/>
        <v>31</v>
      </c>
      <c r="K99" s="18">
        <f t="shared" si="15"/>
        <v>4</v>
      </c>
      <c r="L99" s="18">
        <f t="shared" si="15"/>
        <v>9</v>
      </c>
      <c r="M99" s="18">
        <f t="shared" si="15"/>
        <v>493</v>
      </c>
      <c r="N99" s="18">
        <f t="shared" si="15"/>
        <v>208</v>
      </c>
      <c r="O99" s="18">
        <f t="shared" si="15"/>
        <v>205</v>
      </c>
      <c r="P99" s="18">
        <f>SUM(P95+P98)</f>
        <v>80</v>
      </c>
      <c r="Q99" s="25" t="s">
        <v>30</v>
      </c>
      <c r="R99" s="25"/>
      <c r="S99" s="38"/>
      <c r="T99" s="61"/>
      <c r="U99" s="61"/>
      <c r="V99" s="34"/>
    </row>
    <row r="100" spans="1:26" s="8" customFormat="1" ht="35.2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1"/>
    </row>
    <row r="101" spans="1:26" ht="20.100000000000001" customHeight="1">
      <c r="A101" s="48" t="s">
        <v>51</v>
      </c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50"/>
    </row>
    <row r="102" spans="1:26" ht="20.100000000000001" customHeight="1">
      <c r="A102" s="51" t="s">
        <v>56</v>
      </c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3"/>
    </row>
    <row r="103" spans="1:26" ht="12.75" customHeight="1">
      <c r="A103" s="44" t="s">
        <v>6</v>
      </c>
      <c r="B103" s="25" t="s">
        <v>7</v>
      </c>
      <c r="C103" s="25"/>
      <c r="D103" s="25"/>
      <c r="E103" s="25" t="s">
        <v>8</v>
      </c>
      <c r="F103" s="25"/>
      <c r="G103" s="25" t="s">
        <v>9</v>
      </c>
      <c r="H103" s="25"/>
      <c r="I103" s="25" t="s">
        <v>10</v>
      </c>
      <c r="J103" s="25"/>
      <c r="K103" s="54" t="s">
        <v>11</v>
      </c>
      <c r="L103" s="55"/>
      <c r="M103" s="54" t="s">
        <v>12</v>
      </c>
      <c r="N103" s="44"/>
      <c r="O103" s="44"/>
      <c r="P103" s="55"/>
      <c r="Q103" s="60" t="s">
        <v>0</v>
      </c>
      <c r="R103" s="61" t="s">
        <v>1</v>
      </c>
      <c r="S103" s="68" t="s">
        <v>2</v>
      </c>
      <c r="T103" s="47" t="s">
        <v>3</v>
      </c>
      <c r="U103" s="47" t="s">
        <v>4</v>
      </c>
      <c r="V103" s="47" t="s">
        <v>5</v>
      </c>
    </row>
    <row r="104" spans="1:26" ht="14.25" customHeight="1">
      <c r="A104" s="45"/>
      <c r="B104" s="25"/>
      <c r="C104" s="25"/>
      <c r="D104" s="25"/>
      <c r="E104" s="25"/>
      <c r="F104" s="25"/>
      <c r="G104" s="25"/>
      <c r="H104" s="25"/>
      <c r="I104" s="25"/>
      <c r="J104" s="25"/>
      <c r="K104" s="56"/>
      <c r="L104" s="57"/>
      <c r="M104" s="56"/>
      <c r="N104" s="46"/>
      <c r="O104" s="46"/>
      <c r="P104" s="57"/>
      <c r="Q104" s="60"/>
      <c r="R104" s="61"/>
      <c r="S104" s="68"/>
      <c r="T104" s="47"/>
      <c r="U104" s="47"/>
      <c r="V104" s="47"/>
    </row>
    <row r="105" spans="1:26" ht="12.75" customHeight="1">
      <c r="A105" s="45"/>
      <c r="B105" s="39" t="s">
        <v>14</v>
      </c>
      <c r="C105" s="39" t="s">
        <v>15</v>
      </c>
      <c r="D105" s="39" t="s">
        <v>16</v>
      </c>
      <c r="E105" s="39" t="s">
        <v>17</v>
      </c>
      <c r="F105" s="39" t="s">
        <v>18</v>
      </c>
      <c r="G105" s="39" t="s">
        <v>17</v>
      </c>
      <c r="H105" s="39" t="s">
        <v>18</v>
      </c>
      <c r="I105" s="39" t="s">
        <v>17</v>
      </c>
      <c r="J105" s="39" t="s">
        <v>19</v>
      </c>
      <c r="K105" s="42" t="s">
        <v>18</v>
      </c>
      <c r="L105" s="42" t="s">
        <v>20</v>
      </c>
      <c r="M105" s="75" t="s">
        <v>57</v>
      </c>
      <c r="N105" s="42" t="s">
        <v>21</v>
      </c>
      <c r="O105" s="42" t="s">
        <v>22</v>
      </c>
      <c r="P105" s="42" t="s">
        <v>23</v>
      </c>
      <c r="Q105" s="60"/>
      <c r="R105" s="61"/>
      <c r="S105" s="68"/>
      <c r="T105" s="47"/>
      <c r="U105" s="47"/>
      <c r="V105" s="47"/>
    </row>
    <row r="106" spans="1:26" ht="15.75" customHeight="1">
      <c r="A106" s="46"/>
      <c r="B106" s="39"/>
      <c r="C106" s="39"/>
      <c r="D106" s="39"/>
      <c r="E106" s="39"/>
      <c r="F106" s="39"/>
      <c r="G106" s="39"/>
      <c r="H106" s="39"/>
      <c r="I106" s="39"/>
      <c r="J106" s="39"/>
      <c r="K106" s="43"/>
      <c r="L106" s="43"/>
      <c r="M106" s="75"/>
      <c r="N106" s="43"/>
      <c r="O106" s="43"/>
      <c r="P106" s="43"/>
      <c r="Q106" s="60"/>
      <c r="R106" s="61"/>
      <c r="S106" s="68"/>
      <c r="T106" s="47"/>
      <c r="U106" s="47"/>
      <c r="V106" s="47"/>
    </row>
    <row r="107" spans="1:26" ht="12" customHeight="1">
      <c r="A107" s="17">
        <f>SUM(B107:M107)</f>
        <v>12</v>
      </c>
      <c r="B107" s="17">
        <v>1</v>
      </c>
      <c r="C107" s="17">
        <v>0</v>
      </c>
      <c r="D107" s="17">
        <v>11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f>SUM(N107:P107)</f>
        <v>0</v>
      </c>
      <c r="N107" s="17">
        <v>0</v>
      </c>
      <c r="O107" s="17">
        <v>0</v>
      </c>
      <c r="P107" s="17">
        <v>0</v>
      </c>
      <c r="Q107" s="13" t="s">
        <v>24</v>
      </c>
      <c r="R107" s="37" t="s">
        <v>25</v>
      </c>
      <c r="S107" s="32">
        <v>123</v>
      </c>
      <c r="T107" s="41" t="s">
        <v>26</v>
      </c>
      <c r="U107" s="33" t="s">
        <v>41</v>
      </c>
      <c r="V107" s="37" t="s">
        <v>41</v>
      </c>
    </row>
    <row r="108" spans="1:26" ht="12" customHeight="1">
      <c r="A108" s="17">
        <f>SUM(B108:M108)</f>
        <v>51</v>
      </c>
      <c r="B108" s="17">
        <v>0</v>
      </c>
      <c r="C108" s="17">
        <v>0</v>
      </c>
      <c r="D108" s="17">
        <v>26</v>
      </c>
      <c r="E108" s="17">
        <v>0</v>
      </c>
      <c r="F108" s="17">
        <v>20</v>
      </c>
      <c r="G108" s="17">
        <v>0</v>
      </c>
      <c r="H108" s="17">
        <v>2</v>
      </c>
      <c r="I108" s="17">
        <v>0</v>
      </c>
      <c r="J108" s="17">
        <v>2</v>
      </c>
      <c r="K108" s="17">
        <v>0</v>
      </c>
      <c r="L108" s="17">
        <v>0</v>
      </c>
      <c r="M108" s="17">
        <f>SUM(N108:P108)</f>
        <v>1</v>
      </c>
      <c r="N108" s="17">
        <v>0</v>
      </c>
      <c r="O108" s="17">
        <v>0</v>
      </c>
      <c r="P108" s="17">
        <v>1</v>
      </c>
      <c r="Q108" s="13" t="s">
        <v>29</v>
      </c>
      <c r="R108" s="37"/>
      <c r="S108" s="32"/>
      <c r="T108" s="41"/>
      <c r="U108" s="33"/>
      <c r="V108" s="37"/>
    </row>
    <row r="109" spans="1:26" ht="12" customHeight="1">
      <c r="A109" s="18">
        <f>SUM(A107:A108)</f>
        <v>63</v>
      </c>
      <c r="B109" s="18">
        <f t="shared" ref="B109:P109" si="16">SUM(B107:B108)</f>
        <v>1</v>
      </c>
      <c r="C109" s="18">
        <f t="shared" si="16"/>
        <v>0</v>
      </c>
      <c r="D109" s="18">
        <f t="shared" si="16"/>
        <v>37</v>
      </c>
      <c r="E109" s="18">
        <f t="shared" si="16"/>
        <v>0</v>
      </c>
      <c r="F109" s="18">
        <f t="shared" si="16"/>
        <v>20</v>
      </c>
      <c r="G109" s="18">
        <f t="shared" si="16"/>
        <v>0</v>
      </c>
      <c r="H109" s="18">
        <f t="shared" si="16"/>
        <v>2</v>
      </c>
      <c r="I109" s="18">
        <f t="shared" si="16"/>
        <v>0</v>
      </c>
      <c r="J109" s="18">
        <f t="shared" si="16"/>
        <v>2</v>
      </c>
      <c r="K109" s="18">
        <f t="shared" si="16"/>
        <v>0</v>
      </c>
      <c r="L109" s="18">
        <f t="shared" si="16"/>
        <v>0</v>
      </c>
      <c r="M109" s="18">
        <f t="shared" si="16"/>
        <v>1</v>
      </c>
      <c r="N109" s="18">
        <f t="shared" si="16"/>
        <v>0</v>
      </c>
      <c r="O109" s="18">
        <f t="shared" si="16"/>
        <v>0</v>
      </c>
      <c r="P109" s="18">
        <f t="shared" si="16"/>
        <v>1</v>
      </c>
      <c r="Q109" s="18" t="s">
        <v>30</v>
      </c>
      <c r="R109" s="37"/>
      <c r="S109" s="32"/>
      <c r="T109" s="41"/>
      <c r="U109" s="33"/>
      <c r="V109" s="37"/>
      <c r="Z109" s="1" t="s">
        <v>13</v>
      </c>
    </row>
    <row r="110" spans="1:26" ht="12" customHeight="1">
      <c r="A110" s="17">
        <f>SUM(B110:M110)</f>
        <v>103</v>
      </c>
      <c r="B110" s="17">
        <v>4</v>
      </c>
      <c r="C110" s="17">
        <v>1</v>
      </c>
      <c r="D110" s="17">
        <v>1</v>
      </c>
      <c r="E110" s="17">
        <v>8</v>
      </c>
      <c r="F110" s="17">
        <v>4</v>
      </c>
      <c r="G110" s="17">
        <v>4</v>
      </c>
      <c r="H110" s="17">
        <v>10</v>
      </c>
      <c r="I110" s="17">
        <v>8</v>
      </c>
      <c r="J110" s="17">
        <v>1</v>
      </c>
      <c r="K110" s="17">
        <v>0</v>
      </c>
      <c r="L110" s="17">
        <v>0</v>
      </c>
      <c r="M110" s="17">
        <f>SUM(N110:P110)</f>
        <v>62</v>
      </c>
      <c r="N110" s="17">
        <v>16</v>
      </c>
      <c r="O110" s="17">
        <v>32</v>
      </c>
      <c r="P110" s="17">
        <v>14</v>
      </c>
      <c r="Q110" s="13" t="s">
        <v>24</v>
      </c>
      <c r="R110" s="35" t="s">
        <v>31</v>
      </c>
      <c r="S110" s="32"/>
      <c r="T110" s="41"/>
      <c r="U110" s="33"/>
      <c r="V110" s="37"/>
    </row>
    <row r="111" spans="1:26" ht="12" customHeight="1">
      <c r="A111" s="17">
        <f>SUM(B111:M111)</f>
        <v>214</v>
      </c>
      <c r="B111" s="17">
        <v>2</v>
      </c>
      <c r="C111" s="17">
        <v>1</v>
      </c>
      <c r="D111" s="17">
        <v>0</v>
      </c>
      <c r="E111" s="17">
        <v>2</v>
      </c>
      <c r="F111" s="17">
        <v>9</v>
      </c>
      <c r="G111" s="17">
        <v>39</v>
      </c>
      <c r="H111" s="17">
        <v>133</v>
      </c>
      <c r="I111" s="17">
        <v>6</v>
      </c>
      <c r="J111" s="17">
        <v>1</v>
      </c>
      <c r="K111" s="17">
        <v>0</v>
      </c>
      <c r="L111" s="17">
        <v>0</v>
      </c>
      <c r="M111" s="17">
        <f>SUM(N111:P111)</f>
        <v>21</v>
      </c>
      <c r="N111" s="17">
        <v>7</v>
      </c>
      <c r="O111" s="17">
        <v>11</v>
      </c>
      <c r="P111" s="17">
        <v>3</v>
      </c>
      <c r="Q111" s="13" t="s">
        <v>29</v>
      </c>
      <c r="R111" s="35"/>
      <c r="S111" s="32"/>
      <c r="T111" s="41"/>
      <c r="U111" s="33"/>
      <c r="V111" s="37"/>
    </row>
    <row r="112" spans="1:26" ht="12" customHeight="1">
      <c r="A112" s="18">
        <f>SUM(A110:A111)</f>
        <v>317</v>
      </c>
      <c r="B112" s="18">
        <f t="shared" ref="B112:P112" si="17">SUM(B110:B111)</f>
        <v>6</v>
      </c>
      <c r="C112" s="18">
        <f t="shared" si="17"/>
        <v>2</v>
      </c>
      <c r="D112" s="18">
        <f t="shared" si="17"/>
        <v>1</v>
      </c>
      <c r="E112" s="18">
        <f t="shared" si="17"/>
        <v>10</v>
      </c>
      <c r="F112" s="18">
        <f t="shared" si="17"/>
        <v>13</v>
      </c>
      <c r="G112" s="18">
        <f t="shared" si="17"/>
        <v>43</v>
      </c>
      <c r="H112" s="18">
        <f t="shared" si="17"/>
        <v>143</v>
      </c>
      <c r="I112" s="18">
        <f t="shared" si="17"/>
        <v>14</v>
      </c>
      <c r="J112" s="18">
        <f t="shared" si="17"/>
        <v>2</v>
      </c>
      <c r="K112" s="18">
        <f t="shared" si="17"/>
        <v>0</v>
      </c>
      <c r="L112" s="18">
        <f t="shared" si="17"/>
        <v>0</v>
      </c>
      <c r="M112" s="18">
        <f t="shared" si="17"/>
        <v>83</v>
      </c>
      <c r="N112" s="18">
        <f t="shared" si="17"/>
        <v>23</v>
      </c>
      <c r="O112" s="18">
        <f t="shared" si="17"/>
        <v>43</v>
      </c>
      <c r="P112" s="18">
        <f t="shared" si="17"/>
        <v>17</v>
      </c>
      <c r="Q112" s="18" t="s">
        <v>30</v>
      </c>
      <c r="R112" s="35"/>
      <c r="S112" s="32"/>
      <c r="T112" s="41"/>
      <c r="U112" s="33"/>
      <c r="V112" s="37"/>
    </row>
    <row r="113" spans="1:26" ht="12" customHeight="1">
      <c r="A113" s="18">
        <f>SUM(A109+A112)</f>
        <v>380</v>
      </c>
      <c r="B113" s="18">
        <f t="shared" ref="B113:P113" si="18">SUM(B109+B112)</f>
        <v>7</v>
      </c>
      <c r="C113" s="18">
        <f t="shared" si="18"/>
        <v>2</v>
      </c>
      <c r="D113" s="18">
        <f t="shared" si="18"/>
        <v>38</v>
      </c>
      <c r="E113" s="18">
        <f t="shared" si="18"/>
        <v>10</v>
      </c>
      <c r="F113" s="18">
        <f t="shared" si="18"/>
        <v>33</v>
      </c>
      <c r="G113" s="18">
        <f t="shared" si="18"/>
        <v>43</v>
      </c>
      <c r="H113" s="18">
        <f t="shared" si="18"/>
        <v>145</v>
      </c>
      <c r="I113" s="18">
        <f t="shared" si="18"/>
        <v>14</v>
      </c>
      <c r="J113" s="18">
        <f t="shared" si="18"/>
        <v>4</v>
      </c>
      <c r="K113" s="18">
        <f t="shared" si="18"/>
        <v>0</v>
      </c>
      <c r="L113" s="18">
        <f t="shared" si="18"/>
        <v>0</v>
      </c>
      <c r="M113" s="18">
        <f t="shared" si="18"/>
        <v>84</v>
      </c>
      <c r="N113" s="18">
        <f t="shared" si="18"/>
        <v>23</v>
      </c>
      <c r="O113" s="18">
        <f t="shared" si="18"/>
        <v>43</v>
      </c>
      <c r="P113" s="18">
        <f t="shared" si="18"/>
        <v>18</v>
      </c>
      <c r="Q113" s="25" t="s">
        <v>30</v>
      </c>
      <c r="R113" s="25"/>
      <c r="S113" s="32"/>
      <c r="T113" s="41"/>
      <c r="U113" s="33"/>
      <c r="V113" s="37"/>
    </row>
    <row r="114" spans="1:26" ht="12" customHeight="1">
      <c r="A114" s="17">
        <f>SUM(B114:M114)</f>
        <v>16</v>
      </c>
      <c r="B114" s="17">
        <v>2</v>
      </c>
      <c r="C114" s="17">
        <v>1</v>
      </c>
      <c r="D114" s="17">
        <v>10</v>
      </c>
      <c r="E114" s="17">
        <v>0</v>
      </c>
      <c r="F114" s="17">
        <v>0</v>
      </c>
      <c r="G114" s="17">
        <v>0</v>
      </c>
      <c r="H114" s="17">
        <v>1</v>
      </c>
      <c r="I114" s="17">
        <v>0</v>
      </c>
      <c r="J114" s="17">
        <v>1</v>
      </c>
      <c r="K114" s="17">
        <v>0</v>
      </c>
      <c r="L114" s="17">
        <v>0</v>
      </c>
      <c r="M114" s="17">
        <f>SUM(P114+O114+N114)</f>
        <v>1</v>
      </c>
      <c r="N114" s="17">
        <v>1</v>
      </c>
      <c r="O114" s="17">
        <v>0</v>
      </c>
      <c r="P114" s="17">
        <v>0</v>
      </c>
      <c r="Q114" s="13" t="s">
        <v>24</v>
      </c>
      <c r="R114" s="37" t="s">
        <v>25</v>
      </c>
      <c r="S114" s="32">
        <v>185</v>
      </c>
      <c r="T114" s="66" t="s">
        <v>34</v>
      </c>
      <c r="U114" s="66" t="s">
        <v>42</v>
      </c>
      <c r="V114" s="34" t="s">
        <v>43</v>
      </c>
    </row>
    <row r="115" spans="1:26" ht="12" customHeight="1">
      <c r="A115" s="17">
        <f>SUM(B115:M115)</f>
        <v>166</v>
      </c>
      <c r="B115" s="17">
        <v>2</v>
      </c>
      <c r="C115" s="17">
        <v>0</v>
      </c>
      <c r="D115" s="17">
        <v>54</v>
      </c>
      <c r="E115" s="17">
        <v>0</v>
      </c>
      <c r="F115" s="17">
        <v>38</v>
      </c>
      <c r="G115" s="17">
        <v>0</v>
      </c>
      <c r="H115" s="17">
        <v>47</v>
      </c>
      <c r="I115" s="17">
        <v>1</v>
      </c>
      <c r="J115" s="17">
        <v>4</v>
      </c>
      <c r="K115" s="17">
        <v>0</v>
      </c>
      <c r="L115" s="17">
        <v>1</v>
      </c>
      <c r="M115" s="17">
        <f>SUM(P115+O115+N115)</f>
        <v>19</v>
      </c>
      <c r="N115" s="17">
        <v>15</v>
      </c>
      <c r="O115" s="17">
        <v>3</v>
      </c>
      <c r="P115" s="17">
        <v>1</v>
      </c>
      <c r="Q115" s="13" t="s">
        <v>29</v>
      </c>
      <c r="R115" s="37"/>
      <c r="S115" s="32"/>
      <c r="T115" s="66"/>
      <c r="U115" s="66"/>
      <c r="V115" s="34"/>
    </row>
    <row r="116" spans="1:26" ht="12" customHeight="1">
      <c r="A116" s="18">
        <f>SUM(A114:A115)</f>
        <v>182</v>
      </c>
      <c r="B116" s="18">
        <f t="shared" ref="B116:P116" si="19">SUM(B114:B115)</f>
        <v>4</v>
      </c>
      <c r="C116" s="18">
        <f t="shared" si="19"/>
        <v>1</v>
      </c>
      <c r="D116" s="18">
        <f t="shared" si="19"/>
        <v>64</v>
      </c>
      <c r="E116" s="18">
        <f t="shared" si="19"/>
        <v>0</v>
      </c>
      <c r="F116" s="18">
        <f t="shared" si="19"/>
        <v>38</v>
      </c>
      <c r="G116" s="18">
        <f t="shared" si="19"/>
        <v>0</v>
      </c>
      <c r="H116" s="18">
        <f t="shared" si="19"/>
        <v>48</v>
      </c>
      <c r="I116" s="18">
        <f t="shared" si="19"/>
        <v>1</v>
      </c>
      <c r="J116" s="18">
        <f t="shared" si="19"/>
        <v>5</v>
      </c>
      <c r="K116" s="18">
        <f t="shared" si="19"/>
        <v>0</v>
      </c>
      <c r="L116" s="18">
        <f t="shared" si="19"/>
        <v>1</v>
      </c>
      <c r="M116" s="18">
        <f t="shared" si="19"/>
        <v>20</v>
      </c>
      <c r="N116" s="18">
        <f t="shared" si="19"/>
        <v>16</v>
      </c>
      <c r="O116" s="18">
        <f t="shared" si="19"/>
        <v>3</v>
      </c>
      <c r="P116" s="18">
        <f t="shared" si="19"/>
        <v>1</v>
      </c>
      <c r="Q116" s="18" t="s">
        <v>30</v>
      </c>
      <c r="R116" s="37"/>
      <c r="S116" s="32"/>
      <c r="T116" s="66"/>
      <c r="U116" s="66"/>
      <c r="V116" s="34"/>
    </row>
    <row r="117" spans="1:26" ht="12" customHeight="1">
      <c r="A117" s="17">
        <f>SUM(B117:M117)</f>
        <v>152</v>
      </c>
      <c r="B117" s="17">
        <v>10</v>
      </c>
      <c r="C117" s="17">
        <v>5</v>
      </c>
      <c r="D117" s="17">
        <v>6</v>
      </c>
      <c r="E117" s="17">
        <v>6</v>
      </c>
      <c r="F117" s="17">
        <v>18</v>
      </c>
      <c r="G117" s="17">
        <v>9</v>
      </c>
      <c r="H117" s="17">
        <v>20</v>
      </c>
      <c r="I117" s="17">
        <v>8</v>
      </c>
      <c r="J117" s="17">
        <v>0</v>
      </c>
      <c r="K117" s="17">
        <v>0</v>
      </c>
      <c r="L117" s="17">
        <v>1</v>
      </c>
      <c r="M117" s="17">
        <f>SUM(P117+O117+N117)</f>
        <v>69</v>
      </c>
      <c r="N117" s="17">
        <v>30</v>
      </c>
      <c r="O117" s="17">
        <v>31</v>
      </c>
      <c r="P117" s="17">
        <v>8</v>
      </c>
      <c r="Q117" s="13" t="s">
        <v>24</v>
      </c>
      <c r="R117" s="35" t="s">
        <v>31</v>
      </c>
      <c r="S117" s="32"/>
      <c r="T117" s="66"/>
      <c r="U117" s="66"/>
      <c r="V117" s="34"/>
    </row>
    <row r="118" spans="1:26" ht="12" customHeight="1">
      <c r="A118" s="17">
        <f>SUM(B118:M118)</f>
        <v>282</v>
      </c>
      <c r="B118" s="17">
        <v>2</v>
      </c>
      <c r="C118" s="17">
        <v>0</v>
      </c>
      <c r="D118" s="17">
        <v>0</v>
      </c>
      <c r="E118" s="17">
        <v>8</v>
      </c>
      <c r="F118" s="17">
        <v>8</v>
      </c>
      <c r="G118" s="17">
        <v>61</v>
      </c>
      <c r="H118" s="17">
        <v>170</v>
      </c>
      <c r="I118" s="17">
        <v>5</v>
      </c>
      <c r="J118" s="17">
        <v>0</v>
      </c>
      <c r="K118" s="17">
        <v>0</v>
      </c>
      <c r="L118" s="17">
        <v>1</v>
      </c>
      <c r="M118" s="17">
        <f>SUM(P118+O118+N118)</f>
        <v>27</v>
      </c>
      <c r="N118" s="17">
        <v>13</v>
      </c>
      <c r="O118" s="17">
        <v>12</v>
      </c>
      <c r="P118" s="17">
        <v>2</v>
      </c>
      <c r="Q118" s="13" t="s">
        <v>29</v>
      </c>
      <c r="R118" s="35"/>
      <c r="S118" s="32"/>
      <c r="T118" s="66"/>
      <c r="U118" s="66"/>
      <c r="V118" s="34"/>
    </row>
    <row r="119" spans="1:26" ht="12" customHeight="1">
      <c r="A119" s="18">
        <f>SUM(A117:A118)</f>
        <v>434</v>
      </c>
      <c r="B119" s="18">
        <f t="shared" ref="B119:P119" si="20">SUM(B117:B118)</f>
        <v>12</v>
      </c>
      <c r="C119" s="18">
        <f t="shared" si="20"/>
        <v>5</v>
      </c>
      <c r="D119" s="18">
        <f t="shared" si="20"/>
        <v>6</v>
      </c>
      <c r="E119" s="18">
        <f t="shared" si="20"/>
        <v>14</v>
      </c>
      <c r="F119" s="18">
        <f t="shared" si="20"/>
        <v>26</v>
      </c>
      <c r="G119" s="18">
        <f t="shared" si="20"/>
        <v>70</v>
      </c>
      <c r="H119" s="18">
        <f t="shared" si="20"/>
        <v>190</v>
      </c>
      <c r="I119" s="18">
        <f t="shared" si="20"/>
        <v>13</v>
      </c>
      <c r="J119" s="18">
        <f t="shared" si="20"/>
        <v>0</v>
      </c>
      <c r="K119" s="18">
        <f t="shared" si="20"/>
        <v>0</v>
      </c>
      <c r="L119" s="18">
        <f t="shared" si="20"/>
        <v>2</v>
      </c>
      <c r="M119" s="18">
        <f t="shared" si="20"/>
        <v>96</v>
      </c>
      <c r="N119" s="18">
        <f t="shared" si="20"/>
        <v>43</v>
      </c>
      <c r="O119" s="18">
        <f t="shared" si="20"/>
        <v>43</v>
      </c>
      <c r="P119" s="18">
        <f t="shared" si="20"/>
        <v>10</v>
      </c>
      <c r="Q119" s="18" t="s">
        <v>30</v>
      </c>
      <c r="R119" s="35"/>
      <c r="S119" s="32"/>
      <c r="T119" s="66"/>
      <c r="U119" s="66"/>
      <c r="V119" s="34"/>
    </row>
    <row r="120" spans="1:26" ht="12" customHeight="1">
      <c r="A120" s="18">
        <f>SUM(A116+A119)</f>
        <v>616</v>
      </c>
      <c r="B120" s="18">
        <f t="shared" ref="B120:P120" si="21">SUM(B116+B119)</f>
        <v>16</v>
      </c>
      <c r="C120" s="18">
        <f t="shared" si="21"/>
        <v>6</v>
      </c>
      <c r="D120" s="18">
        <f t="shared" si="21"/>
        <v>70</v>
      </c>
      <c r="E120" s="18">
        <f t="shared" si="21"/>
        <v>14</v>
      </c>
      <c r="F120" s="18">
        <f t="shared" si="21"/>
        <v>64</v>
      </c>
      <c r="G120" s="18">
        <f t="shared" si="21"/>
        <v>70</v>
      </c>
      <c r="H120" s="18">
        <f t="shared" si="21"/>
        <v>238</v>
      </c>
      <c r="I120" s="18">
        <f t="shared" si="21"/>
        <v>14</v>
      </c>
      <c r="J120" s="18">
        <f t="shared" si="21"/>
        <v>5</v>
      </c>
      <c r="K120" s="18">
        <f t="shared" si="21"/>
        <v>0</v>
      </c>
      <c r="L120" s="18">
        <f t="shared" si="21"/>
        <v>3</v>
      </c>
      <c r="M120" s="18">
        <f t="shared" si="21"/>
        <v>116</v>
      </c>
      <c r="N120" s="18">
        <f t="shared" si="21"/>
        <v>59</v>
      </c>
      <c r="O120" s="18">
        <f t="shared" si="21"/>
        <v>46</v>
      </c>
      <c r="P120" s="18">
        <f t="shared" si="21"/>
        <v>11</v>
      </c>
      <c r="Q120" s="25" t="s">
        <v>30</v>
      </c>
      <c r="R120" s="25"/>
      <c r="S120" s="32"/>
      <c r="T120" s="66"/>
      <c r="U120" s="66"/>
      <c r="V120" s="34"/>
    </row>
    <row r="121" spans="1:26" ht="12" customHeight="1">
      <c r="A121" s="17">
        <f>SUM(B121:M121)</f>
        <v>6</v>
      </c>
      <c r="B121" s="17">
        <v>1</v>
      </c>
      <c r="C121" s="17">
        <v>0</v>
      </c>
      <c r="D121" s="17">
        <v>5</v>
      </c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7">
        <f>SUM(N121:P121)</f>
        <v>0</v>
      </c>
      <c r="N121" s="17">
        <v>0</v>
      </c>
      <c r="O121" s="17">
        <v>0</v>
      </c>
      <c r="P121" s="17">
        <v>0</v>
      </c>
      <c r="Q121" s="13" t="s">
        <v>24</v>
      </c>
      <c r="R121" s="37" t="s">
        <v>25</v>
      </c>
      <c r="S121" s="32">
        <v>46</v>
      </c>
      <c r="T121" s="66" t="s">
        <v>34</v>
      </c>
      <c r="U121" s="66" t="s">
        <v>44</v>
      </c>
      <c r="V121" s="34"/>
    </row>
    <row r="122" spans="1:26" ht="12" customHeight="1">
      <c r="A122" s="17">
        <f>SUM(B122:M122)</f>
        <v>28</v>
      </c>
      <c r="B122" s="17">
        <v>2</v>
      </c>
      <c r="C122" s="17">
        <v>0</v>
      </c>
      <c r="D122" s="17">
        <v>17</v>
      </c>
      <c r="E122" s="17">
        <v>0</v>
      </c>
      <c r="F122" s="17">
        <v>6</v>
      </c>
      <c r="G122" s="17">
        <v>0</v>
      </c>
      <c r="H122" s="17">
        <v>1</v>
      </c>
      <c r="I122" s="17">
        <v>0</v>
      </c>
      <c r="J122" s="17">
        <v>2</v>
      </c>
      <c r="K122" s="17">
        <v>0</v>
      </c>
      <c r="L122" s="17">
        <v>0</v>
      </c>
      <c r="M122" s="17">
        <f>SUM(N122:P122)</f>
        <v>0</v>
      </c>
      <c r="N122" s="17">
        <v>0</v>
      </c>
      <c r="O122" s="17">
        <v>0</v>
      </c>
      <c r="P122" s="17">
        <v>0</v>
      </c>
      <c r="Q122" s="13" t="s">
        <v>29</v>
      </c>
      <c r="R122" s="37"/>
      <c r="S122" s="32"/>
      <c r="T122" s="66"/>
      <c r="U122" s="66"/>
      <c r="V122" s="34"/>
    </row>
    <row r="123" spans="1:26" ht="12" customHeight="1">
      <c r="A123" s="18">
        <f t="shared" ref="A123:P123" si="22">SUM(A121:A122)</f>
        <v>34</v>
      </c>
      <c r="B123" s="18">
        <f t="shared" si="22"/>
        <v>3</v>
      </c>
      <c r="C123" s="18">
        <f t="shared" si="22"/>
        <v>0</v>
      </c>
      <c r="D123" s="18">
        <f t="shared" si="22"/>
        <v>22</v>
      </c>
      <c r="E123" s="18">
        <f t="shared" si="22"/>
        <v>0</v>
      </c>
      <c r="F123" s="18">
        <f t="shared" si="22"/>
        <v>6</v>
      </c>
      <c r="G123" s="18">
        <f t="shared" si="22"/>
        <v>0</v>
      </c>
      <c r="H123" s="18">
        <f t="shared" si="22"/>
        <v>1</v>
      </c>
      <c r="I123" s="18">
        <f t="shared" si="22"/>
        <v>0</v>
      </c>
      <c r="J123" s="18">
        <f t="shared" si="22"/>
        <v>2</v>
      </c>
      <c r="K123" s="18">
        <f t="shared" si="22"/>
        <v>0</v>
      </c>
      <c r="L123" s="18">
        <f t="shared" si="22"/>
        <v>0</v>
      </c>
      <c r="M123" s="18">
        <f t="shared" si="22"/>
        <v>0</v>
      </c>
      <c r="N123" s="18">
        <f t="shared" si="22"/>
        <v>0</v>
      </c>
      <c r="O123" s="18">
        <f t="shared" si="22"/>
        <v>0</v>
      </c>
      <c r="P123" s="18">
        <f t="shared" si="22"/>
        <v>0</v>
      </c>
      <c r="Q123" s="18" t="s">
        <v>30</v>
      </c>
      <c r="R123" s="37"/>
      <c r="S123" s="32"/>
      <c r="T123" s="66"/>
      <c r="U123" s="66"/>
      <c r="V123" s="34"/>
    </row>
    <row r="124" spans="1:26" ht="12" customHeight="1">
      <c r="A124" s="17">
        <f>SUM(B124:M124)</f>
        <v>39</v>
      </c>
      <c r="B124" s="17">
        <v>1</v>
      </c>
      <c r="C124" s="17">
        <v>1</v>
      </c>
      <c r="D124" s="17">
        <v>0</v>
      </c>
      <c r="E124" s="17">
        <v>2</v>
      </c>
      <c r="F124" s="17">
        <v>3</v>
      </c>
      <c r="G124" s="17">
        <v>7</v>
      </c>
      <c r="H124" s="17">
        <v>4</v>
      </c>
      <c r="I124" s="17">
        <v>5</v>
      </c>
      <c r="J124" s="17">
        <v>0</v>
      </c>
      <c r="K124" s="17">
        <v>1</v>
      </c>
      <c r="L124" s="17">
        <v>1</v>
      </c>
      <c r="M124" s="17">
        <f>SUM(N124:P124)</f>
        <v>14</v>
      </c>
      <c r="N124" s="17">
        <v>7</v>
      </c>
      <c r="O124" s="17">
        <v>5</v>
      </c>
      <c r="P124" s="17">
        <v>2</v>
      </c>
      <c r="Q124" s="13" t="s">
        <v>24</v>
      </c>
      <c r="R124" s="35" t="s">
        <v>31</v>
      </c>
      <c r="S124" s="32"/>
      <c r="T124" s="66"/>
      <c r="U124" s="66"/>
      <c r="V124" s="34"/>
      <c r="Z124" s="9"/>
    </row>
    <row r="125" spans="1:26" ht="12" customHeight="1">
      <c r="A125" s="17">
        <f>SUM(B125:M125)</f>
        <v>53</v>
      </c>
      <c r="B125" s="17">
        <v>1</v>
      </c>
      <c r="C125" s="17">
        <v>0</v>
      </c>
      <c r="D125" s="17">
        <v>0</v>
      </c>
      <c r="E125" s="17">
        <v>0</v>
      </c>
      <c r="F125" s="17">
        <v>5</v>
      </c>
      <c r="G125" s="17">
        <v>15</v>
      </c>
      <c r="H125" s="17">
        <v>17</v>
      </c>
      <c r="I125" s="17">
        <v>3</v>
      </c>
      <c r="J125" s="17">
        <v>1</v>
      </c>
      <c r="K125" s="17">
        <v>1</v>
      </c>
      <c r="L125" s="17">
        <v>0</v>
      </c>
      <c r="M125" s="17">
        <f>SUM(N125:P125)</f>
        <v>10</v>
      </c>
      <c r="N125" s="17">
        <v>8</v>
      </c>
      <c r="O125" s="17">
        <v>2</v>
      </c>
      <c r="P125" s="17">
        <v>0</v>
      </c>
      <c r="Q125" s="13" t="s">
        <v>29</v>
      </c>
      <c r="R125" s="35"/>
      <c r="S125" s="32"/>
      <c r="T125" s="66"/>
      <c r="U125" s="66"/>
      <c r="V125" s="34"/>
    </row>
    <row r="126" spans="1:26" ht="12" customHeight="1">
      <c r="A126" s="18">
        <f t="shared" ref="A126:P126" si="23">SUM(A124:A125)</f>
        <v>92</v>
      </c>
      <c r="B126" s="18">
        <f t="shared" si="23"/>
        <v>2</v>
      </c>
      <c r="C126" s="18">
        <f t="shared" si="23"/>
        <v>1</v>
      </c>
      <c r="D126" s="18">
        <f t="shared" si="23"/>
        <v>0</v>
      </c>
      <c r="E126" s="18">
        <f t="shared" si="23"/>
        <v>2</v>
      </c>
      <c r="F126" s="18">
        <f t="shared" si="23"/>
        <v>8</v>
      </c>
      <c r="G126" s="18">
        <f t="shared" si="23"/>
        <v>22</v>
      </c>
      <c r="H126" s="18">
        <f t="shared" si="23"/>
        <v>21</v>
      </c>
      <c r="I126" s="18">
        <f t="shared" si="23"/>
        <v>8</v>
      </c>
      <c r="J126" s="18">
        <f t="shared" si="23"/>
        <v>1</v>
      </c>
      <c r="K126" s="18">
        <f t="shared" si="23"/>
        <v>2</v>
      </c>
      <c r="L126" s="18">
        <f t="shared" si="23"/>
        <v>1</v>
      </c>
      <c r="M126" s="18">
        <f t="shared" si="23"/>
        <v>24</v>
      </c>
      <c r="N126" s="18">
        <f t="shared" si="23"/>
        <v>15</v>
      </c>
      <c r="O126" s="18">
        <f t="shared" si="23"/>
        <v>7</v>
      </c>
      <c r="P126" s="18">
        <f t="shared" si="23"/>
        <v>2</v>
      </c>
      <c r="Q126" s="18" t="s">
        <v>30</v>
      </c>
      <c r="R126" s="35"/>
      <c r="S126" s="32"/>
      <c r="T126" s="66"/>
      <c r="U126" s="66"/>
      <c r="V126" s="34"/>
    </row>
    <row r="127" spans="1:26" ht="12" customHeight="1">
      <c r="A127" s="18">
        <f t="shared" ref="A127:P127" si="24">SUM(A123+A126)</f>
        <v>126</v>
      </c>
      <c r="B127" s="18">
        <f t="shared" si="24"/>
        <v>5</v>
      </c>
      <c r="C127" s="18">
        <f t="shared" si="24"/>
        <v>1</v>
      </c>
      <c r="D127" s="18">
        <f t="shared" si="24"/>
        <v>22</v>
      </c>
      <c r="E127" s="18">
        <f t="shared" si="24"/>
        <v>2</v>
      </c>
      <c r="F127" s="18">
        <f t="shared" si="24"/>
        <v>14</v>
      </c>
      <c r="G127" s="18">
        <f t="shared" si="24"/>
        <v>22</v>
      </c>
      <c r="H127" s="18">
        <f t="shared" si="24"/>
        <v>22</v>
      </c>
      <c r="I127" s="18">
        <f t="shared" si="24"/>
        <v>8</v>
      </c>
      <c r="J127" s="18">
        <f t="shared" si="24"/>
        <v>3</v>
      </c>
      <c r="K127" s="18">
        <f t="shared" si="24"/>
        <v>2</v>
      </c>
      <c r="L127" s="18">
        <f t="shared" si="24"/>
        <v>1</v>
      </c>
      <c r="M127" s="18">
        <f t="shared" si="24"/>
        <v>24</v>
      </c>
      <c r="N127" s="18">
        <f t="shared" si="24"/>
        <v>15</v>
      </c>
      <c r="O127" s="18">
        <f t="shared" si="24"/>
        <v>7</v>
      </c>
      <c r="P127" s="18">
        <f t="shared" si="24"/>
        <v>2</v>
      </c>
      <c r="Q127" s="25" t="s">
        <v>30</v>
      </c>
      <c r="R127" s="25"/>
      <c r="S127" s="32"/>
      <c r="T127" s="66"/>
      <c r="U127" s="66"/>
      <c r="V127" s="34"/>
    </row>
    <row r="128" spans="1:26" ht="12" customHeight="1">
      <c r="A128" s="17">
        <f>SUM(B128:M128)</f>
        <v>4</v>
      </c>
      <c r="B128" s="17">
        <v>0</v>
      </c>
      <c r="C128" s="17">
        <v>0</v>
      </c>
      <c r="D128" s="17">
        <v>4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f>SUM(N128:P128)</f>
        <v>0</v>
      </c>
      <c r="N128" s="17">
        <v>0</v>
      </c>
      <c r="O128" s="17">
        <v>0</v>
      </c>
      <c r="P128" s="17">
        <v>0</v>
      </c>
      <c r="Q128" s="13" t="s">
        <v>24</v>
      </c>
      <c r="R128" s="37" t="s">
        <v>25</v>
      </c>
      <c r="S128" s="32">
        <v>90</v>
      </c>
      <c r="T128" s="66" t="s">
        <v>53</v>
      </c>
      <c r="U128" s="62"/>
      <c r="V128" s="34"/>
    </row>
    <row r="129" spans="1:22" ht="12" customHeight="1">
      <c r="A129" s="17">
        <f>SUM(B129:M129)</f>
        <v>34</v>
      </c>
      <c r="B129" s="17">
        <v>0</v>
      </c>
      <c r="C129" s="17">
        <v>0</v>
      </c>
      <c r="D129" s="17">
        <v>22</v>
      </c>
      <c r="E129" s="17">
        <v>0</v>
      </c>
      <c r="F129" s="17">
        <v>4</v>
      </c>
      <c r="G129" s="17">
        <v>0</v>
      </c>
      <c r="H129" s="17">
        <v>3</v>
      </c>
      <c r="I129" s="17">
        <v>3</v>
      </c>
      <c r="J129" s="17">
        <v>2</v>
      </c>
      <c r="K129" s="17">
        <v>0</v>
      </c>
      <c r="L129" s="17">
        <v>0</v>
      </c>
      <c r="M129" s="17">
        <f>SUM(N129:P129)</f>
        <v>0</v>
      </c>
      <c r="N129" s="17">
        <v>0</v>
      </c>
      <c r="O129" s="17">
        <v>0</v>
      </c>
      <c r="P129" s="17">
        <v>0</v>
      </c>
      <c r="Q129" s="13" t="s">
        <v>29</v>
      </c>
      <c r="R129" s="37"/>
      <c r="S129" s="32"/>
      <c r="T129" s="66"/>
      <c r="U129" s="63"/>
      <c r="V129" s="34"/>
    </row>
    <row r="130" spans="1:22" ht="12" customHeight="1">
      <c r="A130" s="18">
        <f t="shared" ref="A130:P130" si="25">SUM(A128:A129)</f>
        <v>38</v>
      </c>
      <c r="B130" s="18">
        <f t="shared" si="25"/>
        <v>0</v>
      </c>
      <c r="C130" s="18">
        <f t="shared" si="25"/>
        <v>0</v>
      </c>
      <c r="D130" s="18">
        <f t="shared" si="25"/>
        <v>26</v>
      </c>
      <c r="E130" s="18">
        <f t="shared" si="25"/>
        <v>0</v>
      </c>
      <c r="F130" s="18">
        <f t="shared" si="25"/>
        <v>4</v>
      </c>
      <c r="G130" s="18">
        <f t="shared" si="25"/>
        <v>0</v>
      </c>
      <c r="H130" s="18">
        <f t="shared" si="25"/>
        <v>3</v>
      </c>
      <c r="I130" s="18">
        <f t="shared" si="25"/>
        <v>3</v>
      </c>
      <c r="J130" s="18">
        <f t="shared" si="25"/>
        <v>2</v>
      </c>
      <c r="K130" s="18">
        <f t="shared" si="25"/>
        <v>0</v>
      </c>
      <c r="L130" s="18">
        <f t="shared" si="25"/>
        <v>0</v>
      </c>
      <c r="M130" s="18">
        <f t="shared" si="25"/>
        <v>0</v>
      </c>
      <c r="N130" s="18">
        <f t="shared" si="25"/>
        <v>0</v>
      </c>
      <c r="O130" s="18">
        <f t="shared" si="25"/>
        <v>0</v>
      </c>
      <c r="P130" s="18">
        <f t="shared" si="25"/>
        <v>0</v>
      </c>
      <c r="Q130" s="18" t="s">
        <v>30</v>
      </c>
      <c r="R130" s="37"/>
      <c r="S130" s="32"/>
      <c r="T130" s="66"/>
      <c r="U130" s="63"/>
      <c r="V130" s="34"/>
    </row>
    <row r="131" spans="1:22" ht="12" customHeight="1">
      <c r="A131" s="17">
        <f>SUM(B131:M131)</f>
        <v>9</v>
      </c>
      <c r="B131" s="17">
        <v>0</v>
      </c>
      <c r="C131" s="17">
        <v>0</v>
      </c>
      <c r="D131" s="17">
        <v>0</v>
      </c>
      <c r="E131" s="17">
        <v>0</v>
      </c>
      <c r="F131" s="17">
        <v>2</v>
      </c>
      <c r="G131" s="17">
        <v>0</v>
      </c>
      <c r="H131" s="17">
        <v>0</v>
      </c>
      <c r="I131" s="17">
        <v>2</v>
      </c>
      <c r="J131" s="17">
        <v>0</v>
      </c>
      <c r="K131" s="17">
        <v>0</v>
      </c>
      <c r="L131" s="17">
        <v>0</v>
      </c>
      <c r="M131" s="17">
        <f>SUM(N131:P131)</f>
        <v>5</v>
      </c>
      <c r="N131" s="17">
        <v>2</v>
      </c>
      <c r="O131" s="17">
        <v>2</v>
      </c>
      <c r="P131" s="17">
        <v>1</v>
      </c>
      <c r="Q131" s="13" t="s">
        <v>24</v>
      </c>
      <c r="R131" s="35" t="s">
        <v>31</v>
      </c>
      <c r="S131" s="32"/>
      <c r="T131" s="66"/>
      <c r="U131" s="63"/>
      <c r="V131" s="34"/>
    </row>
    <row r="132" spans="1:22" ht="12" customHeight="1">
      <c r="A132" s="17">
        <f>SUM(B132:M132)</f>
        <v>24</v>
      </c>
      <c r="B132" s="17">
        <v>0</v>
      </c>
      <c r="C132" s="17">
        <v>0</v>
      </c>
      <c r="D132" s="17">
        <v>0</v>
      </c>
      <c r="E132" s="17">
        <v>0</v>
      </c>
      <c r="F132" s="17">
        <v>2</v>
      </c>
      <c r="G132" s="17">
        <v>0</v>
      </c>
      <c r="H132" s="17">
        <v>9</v>
      </c>
      <c r="I132" s="17">
        <v>2</v>
      </c>
      <c r="J132" s="17">
        <v>0</v>
      </c>
      <c r="K132" s="17">
        <v>0</v>
      </c>
      <c r="L132" s="17">
        <v>0</v>
      </c>
      <c r="M132" s="17">
        <f>SUM(N132:P132)</f>
        <v>11</v>
      </c>
      <c r="N132" s="17">
        <v>3</v>
      </c>
      <c r="O132" s="17">
        <v>6</v>
      </c>
      <c r="P132" s="17">
        <v>2</v>
      </c>
      <c r="Q132" s="13" t="s">
        <v>29</v>
      </c>
      <c r="R132" s="35"/>
      <c r="S132" s="32"/>
      <c r="T132" s="66"/>
      <c r="U132" s="63"/>
      <c r="V132" s="34"/>
    </row>
    <row r="133" spans="1:22" ht="12" customHeight="1">
      <c r="A133" s="18">
        <f t="shared" ref="A133:P133" si="26">SUM(A131:A132)</f>
        <v>33</v>
      </c>
      <c r="B133" s="18">
        <f t="shared" si="26"/>
        <v>0</v>
      </c>
      <c r="C133" s="18">
        <f t="shared" si="26"/>
        <v>0</v>
      </c>
      <c r="D133" s="18">
        <f t="shared" si="26"/>
        <v>0</v>
      </c>
      <c r="E133" s="18">
        <f t="shared" si="26"/>
        <v>0</v>
      </c>
      <c r="F133" s="18">
        <f t="shared" si="26"/>
        <v>4</v>
      </c>
      <c r="G133" s="18">
        <f t="shared" si="26"/>
        <v>0</v>
      </c>
      <c r="H133" s="18">
        <f t="shared" si="26"/>
        <v>9</v>
      </c>
      <c r="I133" s="18">
        <f t="shared" si="26"/>
        <v>4</v>
      </c>
      <c r="J133" s="18">
        <f t="shared" si="26"/>
        <v>0</v>
      </c>
      <c r="K133" s="18">
        <f t="shared" si="26"/>
        <v>0</v>
      </c>
      <c r="L133" s="18">
        <f t="shared" si="26"/>
        <v>0</v>
      </c>
      <c r="M133" s="18">
        <f t="shared" si="26"/>
        <v>16</v>
      </c>
      <c r="N133" s="18">
        <f t="shared" si="26"/>
        <v>5</v>
      </c>
      <c r="O133" s="18">
        <f t="shared" si="26"/>
        <v>8</v>
      </c>
      <c r="P133" s="18">
        <f t="shared" si="26"/>
        <v>3</v>
      </c>
      <c r="Q133" s="18" t="s">
        <v>30</v>
      </c>
      <c r="R133" s="35"/>
      <c r="S133" s="32"/>
      <c r="T133" s="66"/>
      <c r="U133" s="63"/>
      <c r="V133" s="34"/>
    </row>
    <row r="134" spans="1:22" ht="12" customHeight="1">
      <c r="A134" s="18">
        <f t="shared" ref="A134:P134" si="27">SUM(A130+A133)</f>
        <v>71</v>
      </c>
      <c r="B134" s="18">
        <f t="shared" si="27"/>
        <v>0</v>
      </c>
      <c r="C134" s="18">
        <f t="shared" si="27"/>
        <v>0</v>
      </c>
      <c r="D134" s="18">
        <f t="shared" si="27"/>
        <v>26</v>
      </c>
      <c r="E134" s="18">
        <f t="shared" si="27"/>
        <v>0</v>
      </c>
      <c r="F134" s="18">
        <f t="shared" si="27"/>
        <v>8</v>
      </c>
      <c r="G134" s="18">
        <f t="shared" si="27"/>
        <v>0</v>
      </c>
      <c r="H134" s="18">
        <f t="shared" si="27"/>
        <v>12</v>
      </c>
      <c r="I134" s="18">
        <f t="shared" si="27"/>
        <v>7</v>
      </c>
      <c r="J134" s="18">
        <f t="shared" si="27"/>
        <v>2</v>
      </c>
      <c r="K134" s="18">
        <f t="shared" si="27"/>
        <v>0</v>
      </c>
      <c r="L134" s="18">
        <f t="shared" si="27"/>
        <v>0</v>
      </c>
      <c r="M134" s="18">
        <f t="shared" si="27"/>
        <v>16</v>
      </c>
      <c r="N134" s="18">
        <f t="shared" si="27"/>
        <v>5</v>
      </c>
      <c r="O134" s="18">
        <f t="shared" si="27"/>
        <v>8</v>
      </c>
      <c r="P134" s="18">
        <f t="shared" si="27"/>
        <v>3</v>
      </c>
      <c r="Q134" s="25" t="s">
        <v>30</v>
      </c>
      <c r="R134" s="25"/>
      <c r="S134" s="32"/>
      <c r="T134" s="66"/>
      <c r="U134" s="64"/>
      <c r="V134" s="34"/>
    </row>
    <row r="135" spans="1:22" ht="12" customHeight="1">
      <c r="A135" s="17">
        <f>SUM(B135:M135)</f>
        <v>17</v>
      </c>
      <c r="B135" s="17">
        <v>2</v>
      </c>
      <c r="C135" s="17">
        <v>0</v>
      </c>
      <c r="D135" s="17">
        <v>14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f>SUM(N135:P135)</f>
        <v>1</v>
      </c>
      <c r="N135" s="17">
        <v>0</v>
      </c>
      <c r="O135" s="17">
        <v>0</v>
      </c>
      <c r="P135" s="17">
        <v>1</v>
      </c>
      <c r="Q135" s="13" t="s">
        <v>24</v>
      </c>
      <c r="R135" s="37" t="s">
        <v>25</v>
      </c>
      <c r="S135" s="32">
        <v>106</v>
      </c>
      <c r="T135" s="66" t="s">
        <v>34</v>
      </c>
      <c r="U135" s="66" t="s">
        <v>45</v>
      </c>
      <c r="V135" s="34"/>
    </row>
    <row r="136" spans="1:22" ht="12" customHeight="1">
      <c r="A136" s="17">
        <f>SUM(B136:M136)</f>
        <v>110</v>
      </c>
      <c r="B136" s="17">
        <v>2</v>
      </c>
      <c r="C136" s="17">
        <v>0</v>
      </c>
      <c r="D136" s="17">
        <v>43</v>
      </c>
      <c r="E136" s="17">
        <v>0</v>
      </c>
      <c r="F136" s="17">
        <v>21</v>
      </c>
      <c r="G136" s="17">
        <v>0</v>
      </c>
      <c r="H136" s="17">
        <v>32</v>
      </c>
      <c r="I136" s="17">
        <v>2</v>
      </c>
      <c r="J136" s="17">
        <v>6</v>
      </c>
      <c r="K136" s="17">
        <v>0</v>
      </c>
      <c r="L136" s="17">
        <v>0</v>
      </c>
      <c r="M136" s="17">
        <f>SUM(N136:P136)</f>
        <v>4</v>
      </c>
      <c r="N136" s="17">
        <v>2</v>
      </c>
      <c r="O136" s="17">
        <v>2</v>
      </c>
      <c r="P136" s="17">
        <v>0</v>
      </c>
      <c r="Q136" s="13" t="s">
        <v>29</v>
      </c>
      <c r="R136" s="37"/>
      <c r="S136" s="32"/>
      <c r="T136" s="66"/>
      <c r="U136" s="66"/>
      <c r="V136" s="34"/>
    </row>
    <row r="137" spans="1:22" ht="12" customHeight="1">
      <c r="A137" s="18">
        <f t="shared" ref="A137:O137" si="28">SUM(A135:A136)</f>
        <v>127</v>
      </c>
      <c r="B137" s="18">
        <f t="shared" si="28"/>
        <v>4</v>
      </c>
      <c r="C137" s="18">
        <f t="shared" si="28"/>
        <v>0</v>
      </c>
      <c r="D137" s="18">
        <f t="shared" si="28"/>
        <v>57</v>
      </c>
      <c r="E137" s="18">
        <f t="shared" si="28"/>
        <v>0</v>
      </c>
      <c r="F137" s="18">
        <f t="shared" si="28"/>
        <v>21</v>
      </c>
      <c r="G137" s="18">
        <f t="shared" si="28"/>
        <v>0</v>
      </c>
      <c r="H137" s="18">
        <f t="shared" si="28"/>
        <v>32</v>
      </c>
      <c r="I137" s="18">
        <f t="shared" si="28"/>
        <v>2</v>
      </c>
      <c r="J137" s="18">
        <f t="shared" si="28"/>
        <v>6</v>
      </c>
      <c r="K137" s="18">
        <f t="shared" si="28"/>
        <v>0</v>
      </c>
      <c r="L137" s="18">
        <f t="shared" si="28"/>
        <v>0</v>
      </c>
      <c r="M137" s="18">
        <f t="shared" si="28"/>
        <v>5</v>
      </c>
      <c r="N137" s="18">
        <f t="shared" si="28"/>
        <v>2</v>
      </c>
      <c r="O137" s="18">
        <f t="shared" si="28"/>
        <v>2</v>
      </c>
      <c r="P137" s="18">
        <f>SUM(P135:P136)</f>
        <v>1</v>
      </c>
      <c r="Q137" s="18" t="s">
        <v>30</v>
      </c>
      <c r="R137" s="37"/>
      <c r="S137" s="32"/>
      <c r="T137" s="66"/>
      <c r="U137" s="66"/>
      <c r="V137" s="34"/>
    </row>
    <row r="138" spans="1:22" ht="12" customHeight="1">
      <c r="A138" s="17">
        <f>SUM(B138:M138)</f>
        <v>76</v>
      </c>
      <c r="B138" s="17">
        <v>7</v>
      </c>
      <c r="C138" s="17">
        <v>1</v>
      </c>
      <c r="D138" s="17">
        <v>2</v>
      </c>
      <c r="E138" s="17">
        <v>4</v>
      </c>
      <c r="F138" s="17">
        <v>3</v>
      </c>
      <c r="G138" s="17">
        <v>2</v>
      </c>
      <c r="H138" s="17">
        <v>15</v>
      </c>
      <c r="I138" s="17">
        <v>7</v>
      </c>
      <c r="J138" s="17">
        <v>0</v>
      </c>
      <c r="K138" s="17">
        <v>0</v>
      </c>
      <c r="L138" s="17">
        <v>0</v>
      </c>
      <c r="M138" s="17">
        <f>SUM(N138:P138)</f>
        <v>35</v>
      </c>
      <c r="N138" s="17">
        <v>17</v>
      </c>
      <c r="O138" s="17">
        <v>14</v>
      </c>
      <c r="P138" s="17">
        <v>4</v>
      </c>
      <c r="Q138" s="13" t="s">
        <v>24</v>
      </c>
      <c r="R138" s="35" t="s">
        <v>31</v>
      </c>
      <c r="S138" s="32"/>
      <c r="T138" s="66"/>
      <c r="U138" s="66"/>
      <c r="V138" s="34"/>
    </row>
    <row r="139" spans="1:22" ht="12" customHeight="1">
      <c r="A139" s="17">
        <f>SUM(B139:M139)</f>
        <v>177</v>
      </c>
      <c r="B139" s="17">
        <v>6</v>
      </c>
      <c r="C139" s="17">
        <v>0</v>
      </c>
      <c r="D139" s="17">
        <v>3</v>
      </c>
      <c r="E139" s="17">
        <v>3</v>
      </c>
      <c r="F139" s="17">
        <v>2</v>
      </c>
      <c r="G139" s="17">
        <v>28</v>
      </c>
      <c r="H139" s="17">
        <v>119</v>
      </c>
      <c r="I139" s="17">
        <v>3</v>
      </c>
      <c r="J139" s="17">
        <v>1</v>
      </c>
      <c r="K139" s="17">
        <v>0</v>
      </c>
      <c r="L139" s="17">
        <v>0</v>
      </c>
      <c r="M139" s="17">
        <f>SUM(N139:P139)</f>
        <v>12</v>
      </c>
      <c r="N139" s="17">
        <v>8</v>
      </c>
      <c r="O139" s="17">
        <v>2</v>
      </c>
      <c r="P139" s="17">
        <v>2</v>
      </c>
      <c r="Q139" s="13" t="s">
        <v>29</v>
      </c>
      <c r="R139" s="35"/>
      <c r="S139" s="32"/>
      <c r="T139" s="66"/>
      <c r="U139" s="66"/>
      <c r="V139" s="34"/>
    </row>
    <row r="140" spans="1:22" ht="12" customHeight="1">
      <c r="A140" s="18">
        <f t="shared" ref="A140:P140" si="29">SUM(A138:A139)</f>
        <v>253</v>
      </c>
      <c r="B140" s="18">
        <f t="shared" si="29"/>
        <v>13</v>
      </c>
      <c r="C140" s="18">
        <f t="shared" si="29"/>
        <v>1</v>
      </c>
      <c r="D140" s="18">
        <f t="shared" si="29"/>
        <v>5</v>
      </c>
      <c r="E140" s="18">
        <f t="shared" si="29"/>
        <v>7</v>
      </c>
      <c r="F140" s="18">
        <f t="shared" si="29"/>
        <v>5</v>
      </c>
      <c r="G140" s="18">
        <f t="shared" si="29"/>
        <v>30</v>
      </c>
      <c r="H140" s="18">
        <f t="shared" si="29"/>
        <v>134</v>
      </c>
      <c r="I140" s="18">
        <f t="shared" si="29"/>
        <v>10</v>
      </c>
      <c r="J140" s="18">
        <f t="shared" si="29"/>
        <v>1</v>
      </c>
      <c r="K140" s="18">
        <f t="shared" si="29"/>
        <v>0</v>
      </c>
      <c r="L140" s="18">
        <f t="shared" si="29"/>
        <v>0</v>
      </c>
      <c r="M140" s="18">
        <f t="shared" si="29"/>
        <v>47</v>
      </c>
      <c r="N140" s="18">
        <f t="shared" si="29"/>
        <v>25</v>
      </c>
      <c r="O140" s="18">
        <f t="shared" si="29"/>
        <v>16</v>
      </c>
      <c r="P140" s="18">
        <f t="shared" si="29"/>
        <v>6</v>
      </c>
      <c r="Q140" s="18" t="s">
        <v>30</v>
      </c>
      <c r="R140" s="35"/>
      <c r="S140" s="32"/>
      <c r="T140" s="66"/>
      <c r="U140" s="66"/>
      <c r="V140" s="34"/>
    </row>
    <row r="141" spans="1:22" ht="12" customHeight="1">
      <c r="A141" s="18">
        <f t="shared" ref="A141:O141" si="30">SUM(A140,A137)</f>
        <v>380</v>
      </c>
      <c r="B141" s="18">
        <f t="shared" si="30"/>
        <v>17</v>
      </c>
      <c r="C141" s="18">
        <f t="shared" si="30"/>
        <v>1</v>
      </c>
      <c r="D141" s="18">
        <f t="shared" si="30"/>
        <v>62</v>
      </c>
      <c r="E141" s="18">
        <f t="shared" si="30"/>
        <v>7</v>
      </c>
      <c r="F141" s="18">
        <f t="shared" si="30"/>
        <v>26</v>
      </c>
      <c r="G141" s="18">
        <f t="shared" si="30"/>
        <v>30</v>
      </c>
      <c r="H141" s="18">
        <f t="shared" si="30"/>
        <v>166</v>
      </c>
      <c r="I141" s="18">
        <f t="shared" si="30"/>
        <v>12</v>
      </c>
      <c r="J141" s="18">
        <f t="shared" si="30"/>
        <v>7</v>
      </c>
      <c r="K141" s="18">
        <f t="shared" si="30"/>
        <v>0</v>
      </c>
      <c r="L141" s="18">
        <f t="shared" si="30"/>
        <v>0</v>
      </c>
      <c r="M141" s="18">
        <f t="shared" si="30"/>
        <v>52</v>
      </c>
      <c r="N141" s="18">
        <f t="shared" si="30"/>
        <v>27</v>
      </c>
      <c r="O141" s="18">
        <f t="shared" si="30"/>
        <v>18</v>
      </c>
      <c r="P141" s="18">
        <f>SUM(P140,P137)</f>
        <v>7</v>
      </c>
      <c r="Q141" s="25" t="s">
        <v>30</v>
      </c>
      <c r="R141" s="25"/>
      <c r="S141" s="32"/>
      <c r="T141" s="66"/>
      <c r="U141" s="66"/>
      <c r="V141" s="34"/>
    </row>
    <row r="142" spans="1:22" ht="12" customHeight="1">
      <c r="A142" s="17">
        <f>SUM(B142:M142)</f>
        <v>2</v>
      </c>
      <c r="B142" s="17">
        <v>0</v>
      </c>
      <c r="C142" s="17">
        <v>0</v>
      </c>
      <c r="D142" s="17">
        <v>1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f>SUM(N142:P142)</f>
        <v>1</v>
      </c>
      <c r="N142" s="17">
        <v>0</v>
      </c>
      <c r="O142" s="17">
        <v>0</v>
      </c>
      <c r="P142" s="17">
        <v>1</v>
      </c>
      <c r="Q142" s="13" t="s">
        <v>24</v>
      </c>
      <c r="R142" s="37" t="s">
        <v>25</v>
      </c>
      <c r="S142" s="32">
        <v>120</v>
      </c>
      <c r="T142" s="66" t="s">
        <v>46</v>
      </c>
      <c r="U142" s="66" t="s">
        <v>47</v>
      </c>
      <c r="V142" s="34"/>
    </row>
    <row r="143" spans="1:22" ht="12" customHeight="1">
      <c r="A143" s="17">
        <f>SUM(B143:M143)</f>
        <v>15</v>
      </c>
      <c r="B143" s="17">
        <v>0</v>
      </c>
      <c r="C143" s="17">
        <v>0</v>
      </c>
      <c r="D143" s="17">
        <v>10</v>
      </c>
      <c r="E143" s="17">
        <v>0</v>
      </c>
      <c r="F143" s="17">
        <v>1</v>
      </c>
      <c r="G143" s="17">
        <v>0</v>
      </c>
      <c r="H143" s="17">
        <v>4</v>
      </c>
      <c r="I143" s="17">
        <v>0</v>
      </c>
      <c r="J143" s="17">
        <v>0</v>
      </c>
      <c r="K143" s="17">
        <v>0</v>
      </c>
      <c r="L143" s="17">
        <v>0</v>
      </c>
      <c r="M143" s="17">
        <f>SUM(N143:P143)</f>
        <v>0</v>
      </c>
      <c r="N143" s="17">
        <v>0</v>
      </c>
      <c r="O143" s="17">
        <v>0</v>
      </c>
      <c r="P143" s="17">
        <v>0</v>
      </c>
      <c r="Q143" s="13" t="s">
        <v>29</v>
      </c>
      <c r="R143" s="37"/>
      <c r="S143" s="32"/>
      <c r="T143" s="66"/>
      <c r="U143" s="66"/>
      <c r="V143" s="34"/>
    </row>
    <row r="144" spans="1:22" ht="12" customHeight="1">
      <c r="A144" s="18">
        <f t="shared" ref="A144:O144" si="31">SUM(A142:A143)</f>
        <v>17</v>
      </c>
      <c r="B144" s="18">
        <f t="shared" si="31"/>
        <v>0</v>
      </c>
      <c r="C144" s="18">
        <f t="shared" si="31"/>
        <v>0</v>
      </c>
      <c r="D144" s="18">
        <f t="shared" si="31"/>
        <v>11</v>
      </c>
      <c r="E144" s="18">
        <f t="shared" si="31"/>
        <v>0</v>
      </c>
      <c r="F144" s="18">
        <f t="shared" si="31"/>
        <v>1</v>
      </c>
      <c r="G144" s="18">
        <f t="shared" si="31"/>
        <v>0</v>
      </c>
      <c r="H144" s="18">
        <f t="shared" si="31"/>
        <v>4</v>
      </c>
      <c r="I144" s="18">
        <f t="shared" si="31"/>
        <v>0</v>
      </c>
      <c r="J144" s="18">
        <f t="shared" si="31"/>
        <v>0</v>
      </c>
      <c r="K144" s="18">
        <f t="shared" si="31"/>
        <v>0</v>
      </c>
      <c r="L144" s="18">
        <f t="shared" si="31"/>
        <v>0</v>
      </c>
      <c r="M144" s="18">
        <f t="shared" si="31"/>
        <v>1</v>
      </c>
      <c r="N144" s="18">
        <f t="shared" si="31"/>
        <v>0</v>
      </c>
      <c r="O144" s="18">
        <f t="shared" si="31"/>
        <v>0</v>
      </c>
      <c r="P144" s="18">
        <f>SUM(P142:P143)</f>
        <v>1</v>
      </c>
      <c r="Q144" s="18" t="s">
        <v>30</v>
      </c>
      <c r="R144" s="37"/>
      <c r="S144" s="32"/>
      <c r="T144" s="66"/>
      <c r="U144" s="66"/>
      <c r="V144" s="34"/>
    </row>
    <row r="145" spans="1:22" ht="12" customHeight="1">
      <c r="A145" s="17">
        <f>SUM(B145:M145)</f>
        <v>10</v>
      </c>
      <c r="B145" s="17">
        <v>1</v>
      </c>
      <c r="C145" s="17">
        <v>0</v>
      </c>
      <c r="D145" s="17">
        <v>0</v>
      </c>
      <c r="E145" s="17">
        <v>0</v>
      </c>
      <c r="F145" s="17">
        <v>1</v>
      </c>
      <c r="G145" s="17">
        <v>1</v>
      </c>
      <c r="H145" s="17">
        <v>2</v>
      </c>
      <c r="I145" s="17">
        <v>1</v>
      </c>
      <c r="J145" s="17">
        <v>1</v>
      </c>
      <c r="K145" s="17">
        <v>0</v>
      </c>
      <c r="L145" s="17">
        <v>0</v>
      </c>
      <c r="M145" s="17">
        <f>SUM(N145:P145)</f>
        <v>3</v>
      </c>
      <c r="N145" s="17">
        <v>3</v>
      </c>
      <c r="O145" s="17">
        <v>0</v>
      </c>
      <c r="P145" s="17">
        <v>0</v>
      </c>
      <c r="Q145" s="13" t="s">
        <v>24</v>
      </c>
      <c r="R145" s="35" t="s">
        <v>31</v>
      </c>
      <c r="S145" s="32"/>
      <c r="T145" s="66"/>
      <c r="U145" s="66"/>
      <c r="V145" s="34"/>
    </row>
    <row r="146" spans="1:22" ht="12" customHeight="1">
      <c r="A146" s="17">
        <f>SUM(B146:M146)</f>
        <v>29</v>
      </c>
      <c r="B146" s="17">
        <v>0</v>
      </c>
      <c r="C146" s="17">
        <v>0</v>
      </c>
      <c r="D146" s="17">
        <v>1</v>
      </c>
      <c r="E146" s="17">
        <v>0</v>
      </c>
      <c r="F146" s="17">
        <v>1</v>
      </c>
      <c r="G146" s="17">
        <v>2</v>
      </c>
      <c r="H146" s="17">
        <v>23</v>
      </c>
      <c r="I146" s="17">
        <v>0</v>
      </c>
      <c r="J146" s="17">
        <v>0</v>
      </c>
      <c r="K146" s="17">
        <v>0</v>
      </c>
      <c r="L146" s="17">
        <v>0</v>
      </c>
      <c r="M146" s="17">
        <f>SUM(N146:P146)</f>
        <v>2</v>
      </c>
      <c r="N146" s="17">
        <v>1</v>
      </c>
      <c r="O146" s="17">
        <v>1</v>
      </c>
      <c r="P146" s="17">
        <v>0</v>
      </c>
      <c r="Q146" s="13" t="s">
        <v>29</v>
      </c>
      <c r="R146" s="35"/>
      <c r="S146" s="32"/>
      <c r="T146" s="66"/>
      <c r="U146" s="66"/>
      <c r="V146" s="34"/>
    </row>
    <row r="147" spans="1:22" ht="12" customHeight="1">
      <c r="A147" s="18">
        <f t="shared" ref="A147:O147" si="32">SUM(A145:A146)</f>
        <v>39</v>
      </c>
      <c r="B147" s="18">
        <f t="shared" si="32"/>
        <v>1</v>
      </c>
      <c r="C147" s="18">
        <f t="shared" si="32"/>
        <v>0</v>
      </c>
      <c r="D147" s="18">
        <f t="shared" si="32"/>
        <v>1</v>
      </c>
      <c r="E147" s="18">
        <f t="shared" si="32"/>
        <v>0</v>
      </c>
      <c r="F147" s="18">
        <f t="shared" si="32"/>
        <v>2</v>
      </c>
      <c r="G147" s="18">
        <f t="shared" si="32"/>
        <v>3</v>
      </c>
      <c r="H147" s="18">
        <f t="shared" si="32"/>
        <v>25</v>
      </c>
      <c r="I147" s="18">
        <f t="shared" si="32"/>
        <v>1</v>
      </c>
      <c r="J147" s="18">
        <f t="shared" si="32"/>
        <v>1</v>
      </c>
      <c r="K147" s="18">
        <f t="shared" si="32"/>
        <v>0</v>
      </c>
      <c r="L147" s="18">
        <f t="shared" si="32"/>
        <v>0</v>
      </c>
      <c r="M147" s="18">
        <f t="shared" si="32"/>
        <v>5</v>
      </c>
      <c r="N147" s="18">
        <f t="shared" si="32"/>
        <v>4</v>
      </c>
      <c r="O147" s="18">
        <f t="shared" si="32"/>
        <v>1</v>
      </c>
      <c r="P147" s="18">
        <f>SUM(P145:P146)</f>
        <v>0</v>
      </c>
      <c r="Q147" s="18" t="s">
        <v>30</v>
      </c>
      <c r="R147" s="35"/>
      <c r="S147" s="32"/>
      <c r="T147" s="66"/>
      <c r="U147" s="66"/>
      <c r="V147" s="34"/>
    </row>
    <row r="148" spans="1:22" ht="12" customHeight="1">
      <c r="A148" s="18">
        <f t="shared" ref="A148:O148" si="33">SUM(A144+A147)</f>
        <v>56</v>
      </c>
      <c r="B148" s="18">
        <f t="shared" si="33"/>
        <v>1</v>
      </c>
      <c r="C148" s="18">
        <f t="shared" si="33"/>
        <v>0</v>
      </c>
      <c r="D148" s="18">
        <f t="shared" si="33"/>
        <v>12</v>
      </c>
      <c r="E148" s="18">
        <f t="shared" si="33"/>
        <v>0</v>
      </c>
      <c r="F148" s="18">
        <f t="shared" si="33"/>
        <v>3</v>
      </c>
      <c r="G148" s="18">
        <f t="shared" si="33"/>
        <v>3</v>
      </c>
      <c r="H148" s="18">
        <f t="shared" si="33"/>
        <v>29</v>
      </c>
      <c r="I148" s="18">
        <f t="shared" si="33"/>
        <v>1</v>
      </c>
      <c r="J148" s="18">
        <f t="shared" si="33"/>
        <v>1</v>
      </c>
      <c r="K148" s="18">
        <f t="shared" si="33"/>
        <v>0</v>
      </c>
      <c r="L148" s="18">
        <f t="shared" si="33"/>
        <v>0</v>
      </c>
      <c r="M148" s="18">
        <f t="shared" si="33"/>
        <v>6</v>
      </c>
      <c r="N148" s="18">
        <f t="shared" si="33"/>
        <v>4</v>
      </c>
      <c r="O148" s="18">
        <f t="shared" si="33"/>
        <v>1</v>
      </c>
      <c r="P148" s="18">
        <f>SUM(P144+P147)</f>
        <v>1</v>
      </c>
      <c r="Q148" s="25" t="s">
        <v>30</v>
      </c>
      <c r="R148" s="25"/>
      <c r="S148" s="32"/>
      <c r="T148" s="66"/>
      <c r="U148" s="66"/>
      <c r="V148" s="34"/>
    </row>
    <row r="149" spans="1:22" ht="12" customHeight="1">
      <c r="A149" s="15">
        <f t="shared" ref="A149:O149" si="34">SUM(A114+A121+A128+A135+A142)</f>
        <v>45</v>
      </c>
      <c r="B149" s="15">
        <f t="shared" si="34"/>
        <v>5</v>
      </c>
      <c r="C149" s="15">
        <f t="shared" si="34"/>
        <v>1</v>
      </c>
      <c r="D149" s="15">
        <f t="shared" si="34"/>
        <v>34</v>
      </c>
      <c r="E149" s="15">
        <f t="shared" si="34"/>
        <v>0</v>
      </c>
      <c r="F149" s="15">
        <f t="shared" si="34"/>
        <v>0</v>
      </c>
      <c r="G149" s="15">
        <f t="shared" si="34"/>
        <v>0</v>
      </c>
      <c r="H149" s="15">
        <f t="shared" si="34"/>
        <v>1</v>
      </c>
      <c r="I149" s="15">
        <f t="shared" si="34"/>
        <v>0</v>
      </c>
      <c r="J149" s="15">
        <f t="shared" si="34"/>
        <v>1</v>
      </c>
      <c r="K149" s="15">
        <f t="shared" si="34"/>
        <v>0</v>
      </c>
      <c r="L149" s="15">
        <f t="shared" si="34"/>
        <v>0</v>
      </c>
      <c r="M149" s="15">
        <f t="shared" si="34"/>
        <v>3</v>
      </c>
      <c r="N149" s="15">
        <f t="shared" si="34"/>
        <v>1</v>
      </c>
      <c r="O149" s="15">
        <f t="shared" si="34"/>
        <v>0</v>
      </c>
      <c r="P149" s="15">
        <f>SUM(P114+P121+P128+P135+P142)</f>
        <v>2</v>
      </c>
      <c r="Q149" s="13" t="s">
        <v>24</v>
      </c>
      <c r="R149" s="37" t="s">
        <v>25</v>
      </c>
      <c r="S149" s="39">
        <f>SUM(S114+S121+S128+S135+S142)</f>
        <v>547</v>
      </c>
      <c r="T149" s="61" t="s">
        <v>30</v>
      </c>
      <c r="U149" s="61"/>
      <c r="V149" s="34"/>
    </row>
    <row r="150" spans="1:22" ht="12" customHeight="1">
      <c r="A150" s="15">
        <f t="shared" ref="A150:O150" si="35">SUM(A115+A122+A129+A136+A143)</f>
        <v>353</v>
      </c>
      <c r="B150" s="15">
        <f t="shared" si="35"/>
        <v>6</v>
      </c>
      <c r="C150" s="15">
        <f t="shared" si="35"/>
        <v>0</v>
      </c>
      <c r="D150" s="15">
        <f t="shared" si="35"/>
        <v>146</v>
      </c>
      <c r="E150" s="15">
        <f t="shared" si="35"/>
        <v>0</v>
      </c>
      <c r="F150" s="15">
        <f t="shared" si="35"/>
        <v>70</v>
      </c>
      <c r="G150" s="15">
        <f t="shared" si="35"/>
        <v>0</v>
      </c>
      <c r="H150" s="15">
        <f t="shared" si="35"/>
        <v>87</v>
      </c>
      <c r="I150" s="15">
        <f t="shared" si="35"/>
        <v>6</v>
      </c>
      <c r="J150" s="15">
        <f t="shared" si="35"/>
        <v>14</v>
      </c>
      <c r="K150" s="15">
        <f t="shared" si="35"/>
        <v>0</v>
      </c>
      <c r="L150" s="15">
        <f t="shared" si="35"/>
        <v>1</v>
      </c>
      <c r="M150" s="15">
        <f t="shared" si="35"/>
        <v>23</v>
      </c>
      <c r="N150" s="15">
        <f t="shared" si="35"/>
        <v>17</v>
      </c>
      <c r="O150" s="15">
        <f t="shared" si="35"/>
        <v>5</v>
      </c>
      <c r="P150" s="15">
        <f>SUM(P115+P122+P129+P136+P143)</f>
        <v>1</v>
      </c>
      <c r="Q150" s="13" t="s">
        <v>29</v>
      </c>
      <c r="R150" s="37"/>
      <c r="S150" s="39"/>
      <c r="T150" s="61"/>
      <c r="U150" s="61"/>
      <c r="V150" s="34"/>
    </row>
    <row r="151" spans="1:22" ht="12" customHeight="1">
      <c r="A151" s="18">
        <f t="shared" ref="A151:O151" si="36">SUM(A149:A150)</f>
        <v>398</v>
      </c>
      <c r="B151" s="18">
        <f t="shared" si="36"/>
        <v>11</v>
      </c>
      <c r="C151" s="18">
        <f t="shared" si="36"/>
        <v>1</v>
      </c>
      <c r="D151" s="18">
        <f t="shared" si="36"/>
        <v>180</v>
      </c>
      <c r="E151" s="18">
        <f t="shared" si="36"/>
        <v>0</v>
      </c>
      <c r="F151" s="18">
        <f t="shared" si="36"/>
        <v>70</v>
      </c>
      <c r="G151" s="18">
        <f t="shared" si="36"/>
        <v>0</v>
      </c>
      <c r="H151" s="18">
        <f t="shared" si="36"/>
        <v>88</v>
      </c>
      <c r="I151" s="18">
        <f t="shared" si="36"/>
        <v>6</v>
      </c>
      <c r="J151" s="18">
        <f t="shared" si="36"/>
        <v>15</v>
      </c>
      <c r="K151" s="18">
        <f t="shared" si="36"/>
        <v>0</v>
      </c>
      <c r="L151" s="18">
        <f t="shared" si="36"/>
        <v>1</v>
      </c>
      <c r="M151" s="18">
        <f t="shared" si="36"/>
        <v>26</v>
      </c>
      <c r="N151" s="18">
        <f t="shared" si="36"/>
        <v>18</v>
      </c>
      <c r="O151" s="18">
        <f t="shared" si="36"/>
        <v>5</v>
      </c>
      <c r="P151" s="18">
        <f>SUM(P149:P150)</f>
        <v>3</v>
      </c>
      <c r="Q151" s="18" t="s">
        <v>30</v>
      </c>
      <c r="R151" s="37"/>
      <c r="S151" s="39"/>
      <c r="T151" s="61"/>
      <c r="U151" s="61"/>
      <c r="V151" s="34"/>
    </row>
    <row r="152" spans="1:22" ht="12" customHeight="1">
      <c r="A152" s="15">
        <f t="shared" ref="A152:O152" si="37">SUM(A117+A124+A131+A138+A145)</f>
        <v>286</v>
      </c>
      <c r="B152" s="15">
        <f t="shared" si="37"/>
        <v>19</v>
      </c>
      <c r="C152" s="15">
        <f t="shared" si="37"/>
        <v>7</v>
      </c>
      <c r="D152" s="15">
        <f t="shared" si="37"/>
        <v>8</v>
      </c>
      <c r="E152" s="15">
        <f t="shared" si="37"/>
        <v>12</v>
      </c>
      <c r="F152" s="15">
        <f t="shared" si="37"/>
        <v>27</v>
      </c>
      <c r="G152" s="15">
        <f t="shared" si="37"/>
        <v>19</v>
      </c>
      <c r="H152" s="15">
        <f t="shared" si="37"/>
        <v>41</v>
      </c>
      <c r="I152" s="15">
        <f t="shared" si="37"/>
        <v>23</v>
      </c>
      <c r="J152" s="15">
        <f t="shared" si="37"/>
        <v>1</v>
      </c>
      <c r="K152" s="15">
        <f t="shared" si="37"/>
        <v>1</v>
      </c>
      <c r="L152" s="15">
        <f t="shared" si="37"/>
        <v>2</v>
      </c>
      <c r="M152" s="15">
        <f t="shared" si="37"/>
        <v>126</v>
      </c>
      <c r="N152" s="15">
        <f t="shared" si="37"/>
        <v>59</v>
      </c>
      <c r="O152" s="15">
        <f t="shared" si="37"/>
        <v>52</v>
      </c>
      <c r="P152" s="15">
        <f>SUM(P117+P124+P131+P138+P145)</f>
        <v>15</v>
      </c>
      <c r="Q152" s="13" t="s">
        <v>24</v>
      </c>
      <c r="R152" s="35" t="s">
        <v>31</v>
      </c>
      <c r="S152" s="39"/>
      <c r="T152" s="61"/>
      <c r="U152" s="61"/>
      <c r="V152" s="34"/>
    </row>
    <row r="153" spans="1:22" ht="12" customHeight="1">
      <c r="A153" s="15">
        <f t="shared" ref="A153:O153" si="38">SUM(A118+A125+A132+A139+A146)</f>
        <v>565</v>
      </c>
      <c r="B153" s="15">
        <f t="shared" si="38"/>
        <v>9</v>
      </c>
      <c r="C153" s="15">
        <f t="shared" si="38"/>
        <v>0</v>
      </c>
      <c r="D153" s="15">
        <f t="shared" si="38"/>
        <v>4</v>
      </c>
      <c r="E153" s="15">
        <f t="shared" si="38"/>
        <v>11</v>
      </c>
      <c r="F153" s="15">
        <f t="shared" si="38"/>
        <v>18</v>
      </c>
      <c r="G153" s="15">
        <f t="shared" si="38"/>
        <v>106</v>
      </c>
      <c r="H153" s="15">
        <f t="shared" si="38"/>
        <v>338</v>
      </c>
      <c r="I153" s="15">
        <f t="shared" si="38"/>
        <v>13</v>
      </c>
      <c r="J153" s="15">
        <f t="shared" si="38"/>
        <v>2</v>
      </c>
      <c r="K153" s="15">
        <f t="shared" si="38"/>
        <v>1</v>
      </c>
      <c r="L153" s="15">
        <f t="shared" si="38"/>
        <v>1</v>
      </c>
      <c r="M153" s="15">
        <f t="shared" si="38"/>
        <v>62</v>
      </c>
      <c r="N153" s="15">
        <f t="shared" si="38"/>
        <v>33</v>
      </c>
      <c r="O153" s="15">
        <f t="shared" si="38"/>
        <v>23</v>
      </c>
      <c r="P153" s="15">
        <f>SUM(P118+P125+P132+P139+P146)</f>
        <v>6</v>
      </c>
      <c r="Q153" s="13" t="s">
        <v>29</v>
      </c>
      <c r="R153" s="35"/>
      <c r="S153" s="39"/>
      <c r="T153" s="61"/>
      <c r="U153" s="61"/>
      <c r="V153" s="34"/>
    </row>
    <row r="154" spans="1:22" ht="12" customHeight="1">
      <c r="A154" s="18">
        <f t="shared" ref="A154:P154" si="39">SUM(A152:A153)</f>
        <v>851</v>
      </c>
      <c r="B154" s="18">
        <f t="shared" si="39"/>
        <v>28</v>
      </c>
      <c r="C154" s="18">
        <f t="shared" si="39"/>
        <v>7</v>
      </c>
      <c r="D154" s="18">
        <f t="shared" si="39"/>
        <v>12</v>
      </c>
      <c r="E154" s="18">
        <f t="shared" si="39"/>
        <v>23</v>
      </c>
      <c r="F154" s="18">
        <f t="shared" si="39"/>
        <v>45</v>
      </c>
      <c r="G154" s="18">
        <f t="shared" si="39"/>
        <v>125</v>
      </c>
      <c r="H154" s="18">
        <f t="shared" si="39"/>
        <v>379</v>
      </c>
      <c r="I154" s="18">
        <f t="shared" si="39"/>
        <v>36</v>
      </c>
      <c r="J154" s="18">
        <f t="shared" si="39"/>
        <v>3</v>
      </c>
      <c r="K154" s="18">
        <f t="shared" si="39"/>
        <v>2</v>
      </c>
      <c r="L154" s="18">
        <f t="shared" si="39"/>
        <v>3</v>
      </c>
      <c r="M154" s="18">
        <f t="shared" si="39"/>
        <v>188</v>
      </c>
      <c r="N154" s="18">
        <f t="shared" si="39"/>
        <v>92</v>
      </c>
      <c r="O154" s="18">
        <f t="shared" si="39"/>
        <v>75</v>
      </c>
      <c r="P154" s="18">
        <f t="shared" si="39"/>
        <v>21</v>
      </c>
      <c r="Q154" s="18" t="s">
        <v>30</v>
      </c>
      <c r="R154" s="35"/>
      <c r="S154" s="39"/>
      <c r="T154" s="61"/>
      <c r="U154" s="61"/>
      <c r="V154" s="34"/>
    </row>
    <row r="155" spans="1:22" ht="12" customHeight="1">
      <c r="A155" s="18">
        <f t="shared" ref="A155:O155" si="40">SUM(A154+A151)</f>
        <v>1249</v>
      </c>
      <c r="B155" s="18">
        <f t="shared" si="40"/>
        <v>39</v>
      </c>
      <c r="C155" s="18">
        <f t="shared" si="40"/>
        <v>8</v>
      </c>
      <c r="D155" s="18">
        <f t="shared" si="40"/>
        <v>192</v>
      </c>
      <c r="E155" s="18">
        <f t="shared" si="40"/>
        <v>23</v>
      </c>
      <c r="F155" s="18">
        <f t="shared" si="40"/>
        <v>115</v>
      </c>
      <c r="G155" s="18">
        <f t="shared" si="40"/>
        <v>125</v>
      </c>
      <c r="H155" s="18">
        <f t="shared" si="40"/>
        <v>467</v>
      </c>
      <c r="I155" s="18">
        <f t="shared" si="40"/>
        <v>42</v>
      </c>
      <c r="J155" s="18">
        <f t="shared" si="40"/>
        <v>18</v>
      </c>
      <c r="K155" s="18">
        <f t="shared" si="40"/>
        <v>2</v>
      </c>
      <c r="L155" s="18">
        <f t="shared" si="40"/>
        <v>4</v>
      </c>
      <c r="M155" s="18">
        <f t="shared" si="40"/>
        <v>214</v>
      </c>
      <c r="N155" s="18">
        <f t="shared" si="40"/>
        <v>110</v>
      </c>
      <c r="O155" s="18">
        <f t="shared" si="40"/>
        <v>80</v>
      </c>
      <c r="P155" s="18">
        <f>SUM(P154+P151)</f>
        <v>24</v>
      </c>
      <c r="Q155" s="25" t="s">
        <v>30</v>
      </c>
      <c r="R155" s="25"/>
      <c r="S155" s="39"/>
      <c r="T155" s="61"/>
      <c r="U155" s="61"/>
      <c r="V155" s="34"/>
    </row>
    <row r="156" spans="1:22" ht="27.75" customHeight="1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</row>
    <row r="157" spans="1:22" ht="20.100000000000001" customHeight="1">
      <c r="A157" s="48" t="s">
        <v>51</v>
      </c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50"/>
    </row>
    <row r="158" spans="1:22" ht="20.100000000000001" customHeight="1">
      <c r="A158" s="51" t="s">
        <v>56</v>
      </c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3"/>
    </row>
    <row r="159" spans="1:22" ht="20.100000000000001" customHeight="1">
      <c r="A159" s="44" t="s">
        <v>6</v>
      </c>
      <c r="B159" s="25" t="s">
        <v>7</v>
      </c>
      <c r="C159" s="25"/>
      <c r="D159" s="25"/>
      <c r="E159" s="25" t="s">
        <v>8</v>
      </c>
      <c r="F159" s="25"/>
      <c r="G159" s="25" t="s">
        <v>9</v>
      </c>
      <c r="H159" s="25"/>
      <c r="I159" s="25" t="s">
        <v>10</v>
      </c>
      <c r="J159" s="25"/>
      <c r="K159" s="54" t="s">
        <v>11</v>
      </c>
      <c r="L159" s="55"/>
      <c r="M159" s="54" t="s">
        <v>12</v>
      </c>
      <c r="N159" s="44"/>
      <c r="O159" s="44"/>
      <c r="P159" s="55"/>
      <c r="Q159" s="60" t="s">
        <v>0</v>
      </c>
      <c r="R159" s="61" t="s">
        <v>1</v>
      </c>
      <c r="S159" s="68" t="s">
        <v>2</v>
      </c>
      <c r="T159" s="47" t="s">
        <v>3</v>
      </c>
      <c r="U159" s="47" t="s">
        <v>4</v>
      </c>
      <c r="V159" s="47" t="s">
        <v>5</v>
      </c>
    </row>
    <row r="160" spans="1:22" ht="20.100000000000001" customHeight="1">
      <c r="A160" s="45"/>
      <c r="B160" s="25"/>
      <c r="C160" s="25"/>
      <c r="D160" s="25"/>
      <c r="E160" s="25"/>
      <c r="F160" s="25"/>
      <c r="G160" s="25"/>
      <c r="H160" s="25"/>
      <c r="I160" s="25"/>
      <c r="J160" s="25"/>
      <c r="K160" s="56"/>
      <c r="L160" s="57"/>
      <c r="M160" s="56"/>
      <c r="N160" s="46"/>
      <c r="O160" s="46"/>
      <c r="P160" s="57"/>
      <c r="Q160" s="60"/>
      <c r="R160" s="61"/>
      <c r="S160" s="68"/>
      <c r="T160" s="47"/>
      <c r="U160" s="47"/>
      <c r="V160" s="47"/>
    </row>
    <row r="161" spans="1:27" ht="20.100000000000001" customHeight="1">
      <c r="A161" s="45"/>
      <c r="B161" s="39" t="s">
        <v>14</v>
      </c>
      <c r="C161" s="39" t="s">
        <v>15</v>
      </c>
      <c r="D161" s="39" t="s">
        <v>16</v>
      </c>
      <c r="E161" s="39" t="s">
        <v>17</v>
      </c>
      <c r="F161" s="39" t="s">
        <v>18</v>
      </c>
      <c r="G161" s="39" t="s">
        <v>17</v>
      </c>
      <c r="H161" s="39" t="s">
        <v>18</v>
      </c>
      <c r="I161" s="39" t="s">
        <v>17</v>
      </c>
      <c r="J161" s="39" t="s">
        <v>19</v>
      </c>
      <c r="K161" s="42" t="s">
        <v>18</v>
      </c>
      <c r="L161" s="42" t="s">
        <v>20</v>
      </c>
      <c r="M161" s="75" t="s">
        <v>57</v>
      </c>
      <c r="N161" s="42" t="s">
        <v>21</v>
      </c>
      <c r="O161" s="42" t="s">
        <v>22</v>
      </c>
      <c r="P161" s="42" t="s">
        <v>23</v>
      </c>
      <c r="Q161" s="60"/>
      <c r="R161" s="61"/>
      <c r="S161" s="68"/>
      <c r="T161" s="47"/>
      <c r="U161" s="47"/>
      <c r="V161" s="47"/>
      <c r="AA161" s="1" t="s">
        <v>13</v>
      </c>
    </row>
    <row r="162" spans="1:27" ht="20.100000000000001" customHeight="1">
      <c r="A162" s="46"/>
      <c r="B162" s="39"/>
      <c r="C162" s="39"/>
      <c r="D162" s="39"/>
      <c r="E162" s="39"/>
      <c r="F162" s="39"/>
      <c r="G162" s="39"/>
      <c r="H162" s="39"/>
      <c r="I162" s="39"/>
      <c r="J162" s="39"/>
      <c r="K162" s="43"/>
      <c r="L162" s="43"/>
      <c r="M162" s="75"/>
      <c r="N162" s="43"/>
      <c r="O162" s="43"/>
      <c r="P162" s="43"/>
      <c r="Q162" s="60"/>
      <c r="R162" s="61"/>
      <c r="S162" s="68"/>
      <c r="T162" s="47"/>
      <c r="U162" s="47"/>
      <c r="V162" s="47"/>
    </row>
    <row r="163" spans="1:27" ht="18" customHeight="1">
      <c r="A163" s="17">
        <v>10</v>
      </c>
      <c r="B163" s="17">
        <v>0</v>
      </c>
      <c r="C163" s="17">
        <v>0</v>
      </c>
      <c r="D163" s="17">
        <v>8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2">
        <v>2</v>
      </c>
      <c r="N163" s="17">
        <v>1</v>
      </c>
      <c r="O163" s="17">
        <v>1</v>
      </c>
      <c r="P163" s="11">
        <v>0</v>
      </c>
      <c r="Q163" s="13" t="s">
        <v>24</v>
      </c>
      <c r="R163" s="37" t="s">
        <v>25</v>
      </c>
      <c r="S163" s="32">
        <v>229</v>
      </c>
      <c r="T163" s="33" t="s">
        <v>26</v>
      </c>
      <c r="U163" s="33" t="s">
        <v>48</v>
      </c>
      <c r="V163" s="34" t="s">
        <v>48</v>
      </c>
    </row>
    <row r="164" spans="1:27" ht="18" customHeight="1">
      <c r="A164" s="17">
        <v>206</v>
      </c>
      <c r="B164" s="17">
        <v>2</v>
      </c>
      <c r="C164" s="17">
        <v>1</v>
      </c>
      <c r="D164" s="17">
        <v>41</v>
      </c>
      <c r="E164" s="17">
        <v>0</v>
      </c>
      <c r="F164" s="17">
        <v>74</v>
      </c>
      <c r="G164" s="17">
        <v>0</v>
      </c>
      <c r="H164" s="17">
        <v>35</v>
      </c>
      <c r="I164" s="17">
        <v>10</v>
      </c>
      <c r="J164" s="17">
        <v>7</v>
      </c>
      <c r="K164" s="17">
        <v>1</v>
      </c>
      <c r="L164" s="17">
        <v>0</v>
      </c>
      <c r="M164" s="12">
        <v>35</v>
      </c>
      <c r="N164" s="17">
        <v>28</v>
      </c>
      <c r="O164" s="17">
        <v>6</v>
      </c>
      <c r="P164" s="11">
        <v>1</v>
      </c>
      <c r="Q164" s="13" t="s">
        <v>29</v>
      </c>
      <c r="R164" s="37"/>
      <c r="S164" s="32"/>
      <c r="T164" s="33"/>
      <c r="U164" s="33"/>
      <c r="V164" s="34"/>
    </row>
    <row r="165" spans="1:27" ht="18" customHeight="1">
      <c r="A165" s="18">
        <v>216</v>
      </c>
      <c r="B165" s="18">
        <v>2</v>
      </c>
      <c r="C165" s="18">
        <v>1</v>
      </c>
      <c r="D165" s="18">
        <v>49</v>
      </c>
      <c r="E165" s="18">
        <v>0</v>
      </c>
      <c r="F165" s="18">
        <v>74</v>
      </c>
      <c r="G165" s="18">
        <v>0</v>
      </c>
      <c r="H165" s="18">
        <v>35</v>
      </c>
      <c r="I165" s="18">
        <v>10</v>
      </c>
      <c r="J165" s="18">
        <v>7</v>
      </c>
      <c r="K165" s="18">
        <v>1</v>
      </c>
      <c r="L165" s="18">
        <v>0</v>
      </c>
      <c r="M165" s="18">
        <v>37</v>
      </c>
      <c r="N165" s="18">
        <v>29</v>
      </c>
      <c r="O165" s="18">
        <v>7</v>
      </c>
      <c r="P165" s="18">
        <v>1</v>
      </c>
      <c r="Q165" s="18" t="s">
        <v>30</v>
      </c>
      <c r="R165" s="37"/>
      <c r="S165" s="32"/>
      <c r="T165" s="33"/>
      <c r="U165" s="33"/>
      <c r="V165" s="34"/>
    </row>
    <row r="166" spans="1:27" ht="18" customHeight="1">
      <c r="A166" s="17">
        <v>158</v>
      </c>
      <c r="B166" s="17">
        <v>7</v>
      </c>
      <c r="C166" s="17">
        <v>1</v>
      </c>
      <c r="D166" s="17">
        <v>0</v>
      </c>
      <c r="E166" s="17">
        <v>12</v>
      </c>
      <c r="F166" s="17">
        <v>22</v>
      </c>
      <c r="G166" s="17">
        <v>14</v>
      </c>
      <c r="H166" s="17">
        <v>13</v>
      </c>
      <c r="I166" s="17">
        <v>7</v>
      </c>
      <c r="J166" s="17">
        <v>0</v>
      </c>
      <c r="K166" s="17">
        <v>0</v>
      </c>
      <c r="L166" s="17">
        <v>0</v>
      </c>
      <c r="M166" s="12">
        <v>82</v>
      </c>
      <c r="N166" s="17">
        <v>19</v>
      </c>
      <c r="O166" s="11">
        <v>38</v>
      </c>
      <c r="P166" s="17">
        <v>25</v>
      </c>
      <c r="Q166" s="13" t="s">
        <v>24</v>
      </c>
      <c r="R166" s="35" t="s">
        <v>31</v>
      </c>
      <c r="S166" s="32"/>
      <c r="T166" s="33"/>
      <c r="U166" s="33"/>
      <c r="V166" s="34"/>
    </row>
    <row r="167" spans="1:27" ht="18" customHeight="1">
      <c r="A167" s="17">
        <v>363</v>
      </c>
      <c r="B167" s="17">
        <v>2</v>
      </c>
      <c r="C167" s="17">
        <v>0</v>
      </c>
      <c r="D167" s="17">
        <v>0</v>
      </c>
      <c r="E167" s="17">
        <v>12</v>
      </c>
      <c r="F167" s="17">
        <v>96</v>
      </c>
      <c r="G167" s="17">
        <v>50</v>
      </c>
      <c r="H167" s="17">
        <v>169</v>
      </c>
      <c r="I167" s="17">
        <v>2</v>
      </c>
      <c r="J167" s="17">
        <v>0</v>
      </c>
      <c r="K167" s="17">
        <v>0</v>
      </c>
      <c r="L167" s="17">
        <v>0</v>
      </c>
      <c r="M167" s="12">
        <v>32</v>
      </c>
      <c r="N167" s="17">
        <v>11</v>
      </c>
      <c r="O167" s="11">
        <v>18</v>
      </c>
      <c r="P167" s="17">
        <v>3</v>
      </c>
      <c r="Q167" s="13" t="s">
        <v>29</v>
      </c>
      <c r="R167" s="35"/>
      <c r="S167" s="32"/>
      <c r="T167" s="33"/>
      <c r="U167" s="33"/>
      <c r="V167" s="34"/>
    </row>
    <row r="168" spans="1:27" ht="18" customHeight="1">
      <c r="A168" s="18">
        <v>521</v>
      </c>
      <c r="B168" s="18">
        <v>9</v>
      </c>
      <c r="C168" s="18">
        <v>1</v>
      </c>
      <c r="D168" s="18">
        <v>0</v>
      </c>
      <c r="E168" s="18">
        <v>24</v>
      </c>
      <c r="F168" s="18">
        <v>118</v>
      </c>
      <c r="G168" s="18">
        <v>64</v>
      </c>
      <c r="H168" s="18">
        <v>182</v>
      </c>
      <c r="I168" s="18">
        <v>9</v>
      </c>
      <c r="J168" s="18">
        <v>0</v>
      </c>
      <c r="K168" s="18">
        <v>0</v>
      </c>
      <c r="L168" s="18">
        <v>0</v>
      </c>
      <c r="M168" s="18">
        <v>114</v>
      </c>
      <c r="N168" s="18">
        <v>30</v>
      </c>
      <c r="O168" s="18">
        <v>56</v>
      </c>
      <c r="P168" s="18">
        <v>28</v>
      </c>
      <c r="Q168" s="18" t="s">
        <v>30</v>
      </c>
      <c r="R168" s="35"/>
      <c r="S168" s="32"/>
      <c r="T168" s="33"/>
      <c r="U168" s="33"/>
      <c r="V168" s="34"/>
    </row>
    <row r="169" spans="1:27" ht="18" customHeight="1">
      <c r="A169" s="18">
        <v>737</v>
      </c>
      <c r="B169" s="18">
        <v>11</v>
      </c>
      <c r="C169" s="18">
        <v>2</v>
      </c>
      <c r="D169" s="18">
        <v>49</v>
      </c>
      <c r="E169" s="18">
        <v>24</v>
      </c>
      <c r="F169" s="18">
        <v>192</v>
      </c>
      <c r="G169" s="18">
        <v>64</v>
      </c>
      <c r="H169" s="18">
        <v>217</v>
      </c>
      <c r="I169" s="18">
        <v>19</v>
      </c>
      <c r="J169" s="18">
        <v>7</v>
      </c>
      <c r="K169" s="18">
        <v>1</v>
      </c>
      <c r="L169" s="18">
        <v>0</v>
      </c>
      <c r="M169" s="18">
        <v>151</v>
      </c>
      <c r="N169" s="18">
        <v>59</v>
      </c>
      <c r="O169" s="18">
        <v>63</v>
      </c>
      <c r="P169" s="18">
        <v>29</v>
      </c>
      <c r="Q169" s="25" t="s">
        <v>30</v>
      </c>
      <c r="R169" s="25"/>
      <c r="S169" s="32"/>
      <c r="T169" s="33"/>
      <c r="U169" s="33"/>
      <c r="V169" s="34"/>
    </row>
    <row r="170" spans="1:27" ht="18" customHeight="1">
      <c r="A170" s="17">
        <v>10</v>
      </c>
      <c r="B170" s="17">
        <v>0</v>
      </c>
      <c r="C170" s="17">
        <v>0</v>
      </c>
      <c r="D170" s="17">
        <v>9</v>
      </c>
      <c r="E170" s="17">
        <v>0</v>
      </c>
      <c r="F170" s="17">
        <v>1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  <c r="P170" s="17">
        <v>0</v>
      </c>
      <c r="Q170" s="13" t="s">
        <v>24</v>
      </c>
      <c r="R170" s="37" t="s">
        <v>25</v>
      </c>
      <c r="S170" s="32">
        <v>120</v>
      </c>
      <c r="T170" s="41" t="s">
        <v>26</v>
      </c>
      <c r="U170" s="33" t="s">
        <v>49</v>
      </c>
      <c r="V170" s="34"/>
    </row>
    <row r="171" spans="1:27" ht="18" customHeight="1">
      <c r="A171" s="17">
        <v>118</v>
      </c>
      <c r="B171" s="17">
        <v>1</v>
      </c>
      <c r="C171" s="17">
        <v>0</v>
      </c>
      <c r="D171" s="17">
        <v>20</v>
      </c>
      <c r="E171" s="17">
        <v>0</v>
      </c>
      <c r="F171" s="17">
        <v>50</v>
      </c>
      <c r="G171" s="17">
        <v>0</v>
      </c>
      <c r="H171" s="17">
        <v>31</v>
      </c>
      <c r="I171" s="17">
        <v>7</v>
      </c>
      <c r="J171" s="17">
        <v>1</v>
      </c>
      <c r="K171" s="17">
        <v>0</v>
      </c>
      <c r="L171" s="17">
        <v>7</v>
      </c>
      <c r="M171" s="17">
        <v>1</v>
      </c>
      <c r="N171" s="17">
        <v>1</v>
      </c>
      <c r="O171" s="17">
        <v>0</v>
      </c>
      <c r="P171" s="17">
        <v>0</v>
      </c>
      <c r="Q171" s="13" t="s">
        <v>29</v>
      </c>
      <c r="R171" s="37"/>
      <c r="S171" s="32"/>
      <c r="T171" s="41"/>
      <c r="U171" s="33"/>
      <c r="V171" s="34"/>
    </row>
    <row r="172" spans="1:27" ht="18" customHeight="1">
      <c r="A172" s="18">
        <v>128</v>
      </c>
      <c r="B172" s="18">
        <v>1</v>
      </c>
      <c r="C172" s="18">
        <v>0</v>
      </c>
      <c r="D172" s="18">
        <v>29</v>
      </c>
      <c r="E172" s="18">
        <v>0</v>
      </c>
      <c r="F172" s="18">
        <v>51</v>
      </c>
      <c r="G172" s="18">
        <v>0</v>
      </c>
      <c r="H172" s="18">
        <v>31</v>
      </c>
      <c r="I172" s="18">
        <v>7</v>
      </c>
      <c r="J172" s="18">
        <v>1</v>
      </c>
      <c r="K172" s="18">
        <v>0</v>
      </c>
      <c r="L172" s="18">
        <v>7</v>
      </c>
      <c r="M172" s="18">
        <v>1</v>
      </c>
      <c r="N172" s="18">
        <v>1</v>
      </c>
      <c r="O172" s="18">
        <v>0</v>
      </c>
      <c r="P172" s="18">
        <v>0</v>
      </c>
      <c r="Q172" s="18" t="s">
        <v>30</v>
      </c>
      <c r="R172" s="37"/>
      <c r="S172" s="32"/>
      <c r="T172" s="41"/>
      <c r="U172" s="33"/>
      <c r="V172" s="34"/>
    </row>
    <row r="173" spans="1:27" ht="18" customHeight="1">
      <c r="A173" s="17">
        <v>101</v>
      </c>
      <c r="B173" s="17">
        <v>2</v>
      </c>
      <c r="C173" s="17">
        <v>2</v>
      </c>
      <c r="D173" s="17">
        <v>0</v>
      </c>
      <c r="E173" s="17">
        <v>11</v>
      </c>
      <c r="F173" s="17">
        <v>7</v>
      </c>
      <c r="G173" s="17">
        <v>8</v>
      </c>
      <c r="H173" s="17">
        <v>6</v>
      </c>
      <c r="I173" s="17">
        <v>10</v>
      </c>
      <c r="J173" s="17">
        <v>0</v>
      </c>
      <c r="K173" s="17">
        <v>1</v>
      </c>
      <c r="L173" s="17">
        <v>1</v>
      </c>
      <c r="M173" s="17">
        <v>53</v>
      </c>
      <c r="N173" s="17">
        <v>22</v>
      </c>
      <c r="O173" s="17">
        <v>24</v>
      </c>
      <c r="P173" s="17">
        <v>7</v>
      </c>
      <c r="Q173" s="13" t="s">
        <v>24</v>
      </c>
      <c r="R173" s="35" t="s">
        <v>31</v>
      </c>
      <c r="S173" s="32"/>
      <c r="T173" s="41"/>
      <c r="U173" s="33"/>
      <c r="V173" s="34"/>
    </row>
    <row r="174" spans="1:27" ht="18" customHeight="1">
      <c r="A174" s="17">
        <v>150</v>
      </c>
      <c r="B174" s="17">
        <v>1</v>
      </c>
      <c r="C174" s="17">
        <v>0</v>
      </c>
      <c r="D174" s="17">
        <v>0</v>
      </c>
      <c r="E174" s="17">
        <v>7</v>
      </c>
      <c r="F174" s="17">
        <v>24</v>
      </c>
      <c r="G174" s="17">
        <v>14</v>
      </c>
      <c r="H174" s="17">
        <v>81</v>
      </c>
      <c r="I174" s="17">
        <v>6</v>
      </c>
      <c r="J174" s="17">
        <v>0</v>
      </c>
      <c r="K174" s="17">
        <v>0</v>
      </c>
      <c r="L174" s="17">
        <v>0</v>
      </c>
      <c r="M174" s="17">
        <v>17</v>
      </c>
      <c r="N174" s="17">
        <v>9</v>
      </c>
      <c r="O174" s="17">
        <v>6</v>
      </c>
      <c r="P174" s="17">
        <v>2</v>
      </c>
      <c r="Q174" s="13" t="s">
        <v>29</v>
      </c>
      <c r="R174" s="35"/>
      <c r="S174" s="32"/>
      <c r="T174" s="41"/>
      <c r="U174" s="33"/>
      <c r="V174" s="34"/>
    </row>
    <row r="175" spans="1:27" ht="18" customHeight="1">
      <c r="A175" s="18">
        <v>251</v>
      </c>
      <c r="B175" s="18">
        <v>3</v>
      </c>
      <c r="C175" s="18">
        <v>2</v>
      </c>
      <c r="D175" s="18">
        <v>0</v>
      </c>
      <c r="E175" s="18">
        <v>18</v>
      </c>
      <c r="F175" s="18">
        <v>31</v>
      </c>
      <c r="G175" s="18">
        <v>22</v>
      </c>
      <c r="H175" s="18">
        <v>87</v>
      </c>
      <c r="I175" s="18">
        <v>16</v>
      </c>
      <c r="J175" s="18">
        <v>0</v>
      </c>
      <c r="K175" s="18">
        <v>1</v>
      </c>
      <c r="L175" s="18">
        <v>1</v>
      </c>
      <c r="M175" s="18">
        <v>70</v>
      </c>
      <c r="N175" s="18">
        <v>31</v>
      </c>
      <c r="O175" s="18">
        <v>30</v>
      </c>
      <c r="P175" s="18">
        <v>9</v>
      </c>
      <c r="Q175" s="18" t="s">
        <v>30</v>
      </c>
      <c r="R175" s="35"/>
      <c r="S175" s="32"/>
      <c r="T175" s="41"/>
      <c r="U175" s="33"/>
      <c r="V175" s="34"/>
    </row>
    <row r="176" spans="1:27" ht="18" customHeight="1">
      <c r="A176" s="18">
        <v>379</v>
      </c>
      <c r="B176" s="18">
        <v>4</v>
      </c>
      <c r="C176" s="18">
        <v>2</v>
      </c>
      <c r="D176" s="18">
        <v>29</v>
      </c>
      <c r="E176" s="18">
        <v>18</v>
      </c>
      <c r="F176" s="18">
        <v>82</v>
      </c>
      <c r="G176" s="18">
        <v>22</v>
      </c>
      <c r="H176" s="18">
        <v>118</v>
      </c>
      <c r="I176" s="18">
        <v>23</v>
      </c>
      <c r="J176" s="18">
        <v>1</v>
      </c>
      <c r="K176" s="18">
        <v>1</v>
      </c>
      <c r="L176" s="18">
        <v>8</v>
      </c>
      <c r="M176" s="18">
        <v>71</v>
      </c>
      <c r="N176" s="18">
        <v>32</v>
      </c>
      <c r="O176" s="18">
        <v>30</v>
      </c>
      <c r="P176" s="18">
        <v>9</v>
      </c>
      <c r="Q176" s="25" t="s">
        <v>30</v>
      </c>
      <c r="R176" s="25"/>
      <c r="S176" s="32"/>
      <c r="T176" s="41"/>
      <c r="U176" s="33"/>
      <c r="V176" s="34"/>
    </row>
    <row r="177" spans="1:22" ht="14.25" customHeight="1">
      <c r="A177" s="17">
        <v>1</v>
      </c>
      <c r="B177" s="17">
        <v>0</v>
      </c>
      <c r="C177" s="17">
        <v>0</v>
      </c>
      <c r="D177" s="17">
        <v>0</v>
      </c>
      <c r="E177" s="17">
        <v>0</v>
      </c>
      <c r="F177" s="17">
        <v>1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0</v>
      </c>
      <c r="O177" s="17">
        <v>0</v>
      </c>
      <c r="P177" s="17">
        <v>0</v>
      </c>
      <c r="Q177" s="13" t="s">
        <v>24</v>
      </c>
      <c r="R177" s="37" t="s">
        <v>25</v>
      </c>
      <c r="S177" s="32">
        <v>24</v>
      </c>
      <c r="T177" s="41" t="s">
        <v>26</v>
      </c>
      <c r="U177" s="33" t="s">
        <v>50</v>
      </c>
      <c r="V177" s="34"/>
    </row>
    <row r="178" spans="1:22" ht="13.5" customHeight="1">
      <c r="A178" s="17">
        <v>41</v>
      </c>
      <c r="B178" s="17">
        <v>0</v>
      </c>
      <c r="C178" s="17">
        <v>0</v>
      </c>
      <c r="D178" s="17">
        <v>4</v>
      </c>
      <c r="E178" s="17">
        <v>0</v>
      </c>
      <c r="F178" s="17">
        <v>20</v>
      </c>
      <c r="G178" s="17">
        <v>0</v>
      </c>
      <c r="H178" s="17">
        <v>6</v>
      </c>
      <c r="I178" s="17">
        <v>7</v>
      </c>
      <c r="J178" s="17">
        <v>1</v>
      </c>
      <c r="K178" s="17">
        <v>0</v>
      </c>
      <c r="L178" s="17">
        <v>1</v>
      </c>
      <c r="M178" s="17">
        <v>2</v>
      </c>
      <c r="N178" s="17">
        <v>2</v>
      </c>
      <c r="O178" s="17">
        <v>0</v>
      </c>
      <c r="P178" s="17">
        <v>0</v>
      </c>
      <c r="Q178" s="13" t="s">
        <v>29</v>
      </c>
      <c r="R178" s="37"/>
      <c r="S178" s="32"/>
      <c r="T178" s="41"/>
      <c r="U178" s="33"/>
      <c r="V178" s="34"/>
    </row>
    <row r="179" spans="1:22" ht="18" customHeight="1">
      <c r="A179" s="18">
        <v>42</v>
      </c>
      <c r="B179" s="18">
        <v>0</v>
      </c>
      <c r="C179" s="18">
        <v>0</v>
      </c>
      <c r="D179" s="18">
        <v>4</v>
      </c>
      <c r="E179" s="18">
        <v>0</v>
      </c>
      <c r="F179" s="18">
        <v>21</v>
      </c>
      <c r="G179" s="18">
        <v>0</v>
      </c>
      <c r="H179" s="18">
        <v>6</v>
      </c>
      <c r="I179" s="18">
        <v>7</v>
      </c>
      <c r="J179" s="18">
        <v>1</v>
      </c>
      <c r="K179" s="18">
        <v>0</v>
      </c>
      <c r="L179" s="18">
        <v>1</v>
      </c>
      <c r="M179" s="18">
        <v>2</v>
      </c>
      <c r="N179" s="18">
        <v>2</v>
      </c>
      <c r="O179" s="18">
        <v>0</v>
      </c>
      <c r="P179" s="18">
        <v>0</v>
      </c>
      <c r="Q179" s="18" t="s">
        <v>30</v>
      </c>
      <c r="R179" s="37"/>
      <c r="S179" s="32"/>
      <c r="T179" s="41"/>
      <c r="U179" s="33"/>
      <c r="V179" s="34"/>
    </row>
    <row r="180" spans="1:22" ht="18" customHeight="1">
      <c r="A180" s="17">
        <v>50</v>
      </c>
      <c r="B180" s="17">
        <v>0</v>
      </c>
      <c r="C180" s="17">
        <v>0</v>
      </c>
      <c r="D180" s="17">
        <v>2</v>
      </c>
      <c r="E180" s="17">
        <v>2</v>
      </c>
      <c r="F180" s="17">
        <v>4</v>
      </c>
      <c r="G180" s="17">
        <v>2</v>
      </c>
      <c r="H180" s="17">
        <v>11</v>
      </c>
      <c r="I180" s="17">
        <v>3</v>
      </c>
      <c r="J180" s="17">
        <v>0</v>
      </c>
      <c r="K180" s="17">
        <v>0</v>
      </c>
      <c r="L180" s="17">
        <v>1</v>
      </c>
      <c r="M180" s="17">
        <v>25</v>
      </c>
      <c r="N180" s="17">
        <v>6</v>
      </c>
      <c r="O180" s="17">
        <v>15</v>
      </c>
      <c r="P180" s="17">
        <v>4</v>
      </c>
      <c r="Q180" s="13" t="s">
        <v>24</v>
      </c>
      <c r="R180" s="35" t="s">
        <v>31</v>
      </c>
      <c r="S180" s="32"/>
      <c r="T180" s="41"/>
      <c r="U180" s="33"/>
      <c r="V180" s="34"/>
    </row>
    <row r="181" spans="1:22" ht="18" customHeight="1">
      <c r="A181" s="17">
        <v>63</v>
      </c>
      <c r="B181" s="17">
        <v>1</v>
      </c>
      <c r="C181" s="17">
        <v>0</v>
      </c>
      <c r="D181" s="17">
        <v>0</v>
      </c>
      <c r="E181" s="17">
        <v>2</v>
      </c>
      <c r="F181" s="17">
        <v>8</v>
      </c>
      <c r="G181" s="17">
        <v>1</v>
      </c>
      <c r="H181" s="17">
        <v>44</v>
      </c>
      <c r="I181" s="17">
        <v>0</v>
      </c>
      <c r="J181" s="17">
        <v>0</v>
      </c>
      <c r="K181" s="17">
        <v>0</v>
      </c>
      <c r="L181" s="17">
        <v>0</v>
      </c>
      <c r="M181" s="17">
        <v>7</v>
      </c>
      <c r="N181" s="17">
        <v>3</v>
      </c>
      <c r="O181" s="17">
        <v>3</v>
      </c>
      <c r="P181" s="17">
        <v>1</v>
      </c>
      <c r="Q181" s="13" t="s">
        <v>29</v>
      </c>
      <c r="R181" s="35"/>
      <c r="S181" s="32"/>
      <c r="T181" s="41"/>
      <c r="U181" s="33"/>
      <c r="V181" s="34"/>
    </row>
    <row r="182" spans="1:22" ht="18" customHeight="1">
      <c r="A182" s="18">
        <v>113</v>
      </c>
      <c r="B182" s="18">
        <v>1</v>
      </c>
      <c r="C182" s="18">
        <v>0</v>
      </c>
      <c r="D182" s="18">
        <v>2</v>
      </c>
      <c r="E182" s="18">
        <v>4</v>
      </c>
      <c r="F182" s="18">
        <v>12</v>
      </c>
      <c r="G182" s="18">
        <v>3</v>
      </c>
      <c r="H182" s="18">
        <v>55</v>
      </c>
      <c r="I182" s="18">
        <v>3</v>
      </c>
      <c r="J182" s="18">
        <v>0</v>
      </c>
      <c r="K182" s="18">
        <v>0</v>
      </c>
      <c r="L182" s="18">
        <v>1</v>
      </c>
      <c r="M182" s="18">
        <v>32</v>
      </c>
      <c r="N182" s="18">
        <v>9</v>
      </c>
      <c r="O182" s="18">
        <v>18</v>
      </c>
      <c r="P182" s="18">
        <v>5</v>
      </c>
      <c r="Q182" s="18" t="s">
        <v>30</v>
      </c>
      <c r="R182" s="35"/>
      <c r="S182" s="32"/>
      <c r="T182" s="41"/>
      <c r="U182" s="33"/>
      <c r="V182" s="34"/>
    </row>
    <row r="183" spans="1:22" ht="18" customHeight="1">
      <c r="A183" s="18">
        <v>155</v>
      </c>
      <c r="B183" s="18">
        <v>1</v>
      </c>
      <c r="C183" s="18">
        <v>0</v>
      </c>
      <c r="D183" s="18">
        <v>6</v>
      </c>
      <c r="E183" s="18">
        <v>4</v>
      </c>
      <c r="F183" s="18">
        <v>33</v>
      </c>
      <c r="G183" s="18">
        <v>3</v>
      </c>
      <c r="H183" s="18">
        <v>61</v>
      </c>
      <c r="I183" s="18">
        <v>10</v>
      </c>
      <c r="J183" s="18">
        <v>1</v>
      </c>
      <c r="K183" s="18">
        <v>0</v>
      </c>
      <c r="L183" s="18">
        <v>2</v>
      </c>
      <c r="M183" s="18">
        <v>34</v>
      </c>
      <c r="N183" s="18">
        <v>11</v>
      </c>
      <c r="O183" s="18">
        <v>18</v>
      </c>
      <c r="P183" s="18">
        <v>5</v>
      </c>
      <c r="Q183" s="25" t="s">
        <v>30</v>
      </c>
      <c r="R183" s="25"/>
      <c r="S183" s="32"/>
      <c r="T183" s="41"/>
      <c r="U183" s="33"/>
      <c r="V183" s="34"/>
    </row>
    <row r="184" spans="1:22" ht="12.75" customHeight="1">
      <c r="A184" s="15">
        <v>21</v>
      </c>
      <c r="B184" s="15">
        <v>0</v>
      </c>
      <c r="C184" s="15">
        <v>0</v>
      </c>
      <c r="D184" s="15">
        <v>17</v>
      </c>
      <c r="E184" s="15">
        <v>0</v>
      </c>
      <c r="F184" s="15">
        <v>2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2</v>
      </c>
      <c r="N184" s="15">
        <v>1</v>
      </c>
      <c r="O184" s="15">
        <v>1</v>
      </c>
      <c r="P184" s="15">
        <v>0</v>
      </c>
      <c r="Q184" s="13" t="s">
        <v>24</v>
      </c>
      <c r="R184" s="37" t="s">
        <v>25</v>
      </c>
      <c r="S184" s="39">
        <f>SUM(S163:S183)</f>
        <v>373</v>
      </c>
      <c r="T184" s="39" t="s">
        <v>30</v>
      </c>
      <c r="U184" s="39"/>
      <c r="V184" s="34"/>
    </row>
    <row r="185" spans="1:22" ht="12.75" customHeight="1">
      <c r="A185" s="15">
        <v>365</v>
      </c>
      <c r="B185" s="15">
        <v>3</v>
      </c>
      <c r="C185" s="15">
        <v>1</v>
      </c>
      <c r="D185" s="15">
        <v>65</v>
      </c>
      <c r="E185" s="15">
        <v>0</v>
      </c>
      <c r="F185" s="15">
        <v>144</v>
      </c>
      <c r="G185" s="15">
        <v>0</v>
      </c>
      <c r="H185" s="15">
        <v>72</v>
      </c>
      <c r="I185" s="15">
        <v>24</v>
      </c>
      <c r="J185" s="15">
        <v>9</v>
      </c>
      <c r="K185" s="15">
        <v>1</v>
      </c>
      <c r="L185" s="15">
        <v>8</v>
      </c>
      <c r="M185" s="15">
        <v>38</v>
      </c>
      <c r="N185" s="15">
        <v>31</v>
      </c>
      <c r="O185" s="15">
        <v>6</v>
      </c>
      <c r="P185" s="15">
        <v>1</v>
      </c>
      <c r="Q185" s="13" t="s">
        <v>29</v>
      </c>
      <c r="R185" s="37"/>
      <c r="S185" s="39"/>
      <c r="T185" s="39"/>
      <c r="U185" s="39"/>
      <c r="V185" s="34"/>
    </row>
    <row r="186" spans="1:22" ht="12.75" customHeight="1">
      <c r="A186" s="18">
        <v>386</v>
      </c>
      <c r="B186" s="18">
        <v>3</v>
      </c>
      <c r="C186" s="18">
        <v>1</v>
      </c>
      <c r="D186" s="18">
        <v>82</v>
      </c>
      <c r="E186" s="18">
        <v>0</v>
      </c>
      <c r="F186" s="18">
        <v>146</v>
      </c>
      <c r="G186" s="18">
        <v>0</v>
      </c>
      <c r="H186" s="18">
        <v>72</v>
      </c>
      <c r="I186" s="18">
        <v>24</v>
      </c>
      <c r="J186" s="18">
        <v>9</v>
      </c>
      <c r="K186" s="18">
        <v>1</v>
      </c>
      <c r="L186" s="18">
        <v>8</v>
      </c>
      <c r="M186" s="18">
        <v>40</v>
      </c>
      <c r="N186" s="18">
        <v>32</v>
      </c>
      <c r="O186" s="25">
        <v>7</v>
      </c>
      <c r="P186" s="25">
        <v>1</v>
      </c>
      <c r="Q186" s="18" t="s">
        <v>30</v>
      </c>
      <c r="R186" s="37"/>
      <c r="S186" s="39"/>
      <c r="T186" s="39"/>
      <c r="U186" s="39"/>
      <c r="V186" s="34"/>
    </row>
    <row r="187" spans="1:22" ht="12.75" customHeight="1">
      <c r="A187" s="22">
        <v>309</v>
      </c>
      <c r="B187" s="22">
        <v>9</v>
      </c>
      <c r="C187" s="22">
        <v>3</v>
      </c>
      <c r="D187" s="22">
        <v>2</v>
      </c>
      <c r="E187" s="22">
        <v>25</v>
      </c>
      <c r="F187" s="22">
        <v>33</v>
      </c>
      <c r="G187" s="22">
        <v>24</v>
      </c>
      <c r="H187" s="22">
        <v>30</v>
      </c>
      <c r="I187" s="22">
        <v>20</v>
      </c>
      <c r="J187" s="22">
        <v>0</v>
      </c>
      <c r="K187" s="22">
        <v>1</v>
      </c>
      <c r="L187" s="22">
        <v>2</v>
      </c>
      <c r="M187" s="22">
        <v>160</v>
      </c>
      <c r="N187" s="22">
        <v>47</v>
      </c>
      <c r="O187" s="22">
        <v>77</v>
      </c>
      <c r="P187" s="22">
        <v>36</v>
      </c>
      <c r="Q187" s="13" t="s">
        <v>24</v>
      </c>
      <c r="R187" s="35" t="s">
        <v>31</v>
      </c>
      <c r="S187" s="39"/>
      <c r="T187" s="39"/>
      <c r="U187" s="39"/>
      <c r="V187" s="34"/>
    </row>
    <row r="188" spans="1:22" ht="12.75" customHeight="1">
      <c r="A188" s="22">
        <v>576</v>
      </c>
      <c r="B188" s="22">
        <v>4</v>
      </c>
      <c r="C188" s="22">
        <v>0</v>
      </c>
      <c r="D188" s="22">
        <v>0</v>
      </c>
      <c r="E188" s="22">
        <v>21</v>
      </c>
      <c r="F188" s="22">
        <v>128</v>
      </c>
      <c r="G188" s="22">
        <v>65</v>
      </c>
      <c r="H188" s="22">
        <v>294</v>
      </c>
      <c r="I188" s="22">
        <v>8</v>
      </c>
      <c r="J188" s="22">
        <v>0</v>
      </c>
      <c r="K188" s="22">
        <v>0</v>
      </c>
      <c r="L188" s="22">
        <v>0</v>
      </c>
      <c r="M188" s="22">
        <v>56</v>
      </c>
      <c r="N188" s="22">
        <v>23</v>
      </c>
      <c r="O188" s="22">
        <v>27</v>
      </c>
      <c r="P188" s="22">
        <v>6</v>
      </c>
      <c r="Q188" s="13" t="s">
        <v>29</v>
      </c>
      <c r="R188" s="35"/>
      <c r="S188" s="39"/>
      <c r="T188" s="39"/>
      <c r="U188" s="39"/>
      <c r="V188" s="34"/>
    </row>
    <row r="189" spans="1:22" ht="12.75" customHeight="1">
      <c r="A189" s="18">
        <v>885</v>
      </c>
      <c r="B189" s="18">
        <v>13</v>
      </c>
      <c r="C189" s="18">
        <v>3</v>
      </c>
      <c r="D189" s="18">
        <v>2</v>
      </c>
      <c r="E189" s="18">
        <v>46</v>
      </c>
      <c r="F189" s="18">
        <v>161</v>
      </c>
      <c r="G189" s="18">
        <v>89</v>
      </c>
      <c r="H189" s="18">
        <v>324</v>
      </c>
      <c r="I189" s="18">
        <v>28</v>
      </c>
      <c r="J189" s="18">
        <v>0</v>
      </c>
      <c r="K189" s="18">
        <v>1</v>
      </c>
      <c r="L189" s="18">
        <v>2</v>
      </c>
      <c r="M189" s="18">
        <v>216</v>
      </c>
      <c r="N189" s="18">
        <v>70</v>
      </c>
      <c r="O189" s="25">
        <v>104</v>
      </c>
      <c r="P189" s="25">
        <v>42</v>
      </c>
      <c r="Q189" s="18" t="s">
        <v>30</v>
      </c>
      <c r="R189" s="35"/>
      <c r="S189" s="39"/>
      <c r="T189" s="39"/>
      <c r="U189" s="39"/>
      <c r="V189" s="34"/>
    </row>
    <row r="190" spans="1:22" ht="16.5" customHeight="1">
      <c r="A190" s="18">
        <v>1271</v>
      </c>
      <c r="B190" s="18">
        <v>16</v>
      </c>
      <c r="C190" s="18">
        <v>4</v>
      </c>
      <c r="D190" s="18">
        <v>84</v>
      </c>
      <c r="E190" s="18">
        <v>46</v>
      </c>
      <c r="F190" s="18">
        <v>307</v>
      </c>
      <c r="G190" s="18">
        <v>89</v>
      </c>
      <c r="H190" s="18">
        <v>396</v>
      </c>
      <c r="I190" s="18">
        <v>52</v>
      </c>
      <c r="J190" s="18">
        <v>9</v>
      </c>
      <c r="K190" s="18">
        <v>2</v>
      </c>
      <c r="L190" s="18">
        <v>10</v>
      </c>
      <c r="M190" s="18">
        <v>256</v>
      </c>
      <c r="N190" s="18">
        <v>102</v>
      </c>
      <c r="O190" s="18">
        <v>111</v>
      </c>
      <c r="P190" s="18">
        <v>43</v>
      </c>
      <c r="Q190" s="25" t="s">
        <v>30</v>
      </c>
      <c r="R190" s="25"/>
      <c r="S190" s="39"/>
      <c r="T190" s="39"/>
      <c r="U190" s="39"/>
      <c r="V190" s="34"/>
    </row>
    <row r="191" spans="1:22" ht="31.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1"/>
    </row>
    <row r="192" spans="1:22" ht="20.100000000000001" customHeight="1">
      <c r="A192" s="48" t="s">
        <v>51</v>
      </c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50"/>
    </row>
    <row r="193" spans="1:27" ht="20.100000000000001" customHeight="1">
      <c r="A193" s="51" t="s">
        <v>56</v>
      </c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3"/>
    </row>
    <row r="194" spans="1:27" ht="27" customHeight="1">
      <c r="A194" s="44" t="s">
        <v>6</v>
      </c>
      <c r="B194" s="25" t="s">
        <v>7</v>
      </c>
      <c r="C194" s="25"/>
      <c r="D194" s="25"/>
      <c r="E194" s="25" t="s">
        <v>8</v>
      </c>
      <c r="F194" s="25"/>
      <c r="G194" s="25" t="s">
        <v>9</v>
      </c>
      <c r="H194" s="25"/>
      <c r="I194" s="25" t="s">
        <v>10</v>
      </c>
      <c r="J194" s="25"/>
      <c r="K194" s="54" t="s">
        <v>11</v>
      </c>
      <c r="L194" s="55"/>
      <c r="M194" s="54" t="s">
        <v>12</v>
      </c>
      <c r="N194" s="44"/>
      <c r="O194" s="44"/>
      <c r="P194" s="55"/>
      <c r="Q194" s="60" t="s">
        <v>0</v>
      </c>
      <c r="R194" s="61" t="s">
        <v>1</v>
      </c>
      <c r="S194" s="68" t="s">
        <v>2</v>
      </c>
      <c r="T194" s="47" t="s">
        <v>3</v>
      </c>
      <c r="U194" s="47" t="s">
        <v>4</v>
      </c>
      <c r="V194" s="47" t="s">
        <v>5</v>
      </c>
    </row>
    <row r="195" spans="1:27" ht="26.25" customHeight="1">
      <c r="A195" s="45"/>
      <c r="B195" s="25"/>
      <c r="C195" s="25"/>
      <c r="D195" s="25"/>
      <c r="E195" s="25"/>
      <c r="F195" s="25"/>
      <c r="G195" s="25"/>
      <c r="H195" s="25"/>
      <c r="I195" s="25"/>
      <c r="J195" s="25"/>
      <c r="K195" s="56"/>
      <c r="L195" s="57"/>
      <c r="M195" s="56"/>
      <c r="N195" s="46"/>
      <c r="O195" s="46"/>
      <c r="P195" s="57"/>
      <c r="Q195" s="60"/>
      <c r="R195" s="61"/>
      <c r="S195" s="68"/>
      <c r="T195" s="47"/>
      <c r="U195" s="47"/>
      <c r="V195" s="47"/>
    </row>
    <row r="196" spans="1:27" ht="23.25" customHeight="1">
      <c r="A196" s="45"/>
      <c r="B196" s="39" t="s">
        <v>14</v>
      </c>
      <c r="C196" s="39" t="s">
        <v>15</v>
      </c>
      <c r="D196" s="39" t="s">
        <v>16</v>
      </c>
      <c r="E196" s="39" t="s">
        <v>17</v>
      </c>
      <c r="F196" s="39" t="s">
        <v>18</v>
      </c>
      <c r="G196" s="39" t="s">
        <v>17</v>
      </c>
      <c r="H196" s="39" t="s">
        <v>18</v>
      </c>
      <c r="I196" s="39" t="s">
        <v>17</v>
      </c>
      <c r="J196" s="39" t="s">
        <v>19</v>
      </c>
      <c r="K196" s="42" t="s">
        <v>18</v>
      </c>
      <c r="L196" s="42" t="s">
        <v>20</v>
      </c>
      <c r="M196" s="75" t="s">
        <v>57</v>
      </c>
      <c r="N196" s="42" t="s">
        <v>21</v>
      </c>
      <c r="O196" s="42" t="s">
        <v>22</v>
      </c>
      <c r="P196" s="42" t="s">
        <v>23</v>
      </c>
      <c r="Q196" s="60"/>
      <c r="R196" s="61"/>
      <c r="S196" s="68"/>
      <c r="T196" s="47"/>
      <c r="U196" s="47"/>
      <c r="V196" s="47"/>
    </row>
    <row r="197" spans="1:27" ht="24" customHeight="1">
      <c r="A197" s="46"/>
      <c r="B197" s="39"/>
      <c r="C197" s="39"/>
      <c r="D197" s="39"/>
      <c r="E197" s="39"/>
      <c r="F197" s="39"/>
      <c r="G197" s="39"/>
      <c r="H197" s="39"/>
      <c r="I197" s="39"/>
      <c r="J197" s="39"/>
      <c r="K197" s="43"/>
      <c r="L197" s="43"/>
      <c r="M197" s="75"/>
      <c r="N197" s="43"/>
      <c r="O197" s="43"/>
      <c r="P197" s="43"/>
      <c r="Q197" s="60"/>
      <c r="R197" s="61"/>
      <c r="S197" s="68"/>
      <c r="T197" s="47"/>
      <c r="U197" s="47"/>
      <c r="V197" s="47"/>
    </row>
    <row r="198" spans="1:27" ht="35.1" customHeight="1">
      <c r="A198" s="17">
        <v>187</v>
      </c>
      <c r="B198" s="17">
        <v>14</v>
      </c>
      <c r="C198" s="17">
        <v>1</v>
      </c>
      <c r="D198" s="17">
        <v>128</v>
      </c>
      <c r="E198" s="17">
        <v>0</v>
      </c>
      <c r="F198" s="17">
        <v>11</v>
      </c>
      <c r="G198" s="17">
        <v>0</v>
      </c>
      <c r="H198" s="17">
        <v>1</v>
      </c>
      <c r="I198" s="17">
        <v>0</v>
      </c>
      <c r="J198" s="17">
        <v>1</v>
      </c>
      <c r="K198" s="17">
        <v>0</v>
      </c>
      <c r="L198" s="17">
        <v>0</v>
      </c>
      <c r="M198" s="17">
        <v>31</v>
      </c>
      <c r="N198" s="17">
        <v>11</v>
      </c>
      <c r="O198" s="17">
        <v>10</v>
      </c>
      <c r="P198" s="17">
        <v>10</v>
      </c>
      <c r="Q198" s="23" t="s">
        <v>24</v>
      </c>
      <c r="R198" s="37" t="s">
        <v>25</v>
      </c>
      <c r="S198" s="32">
        <f>SUM(S15+S22+S43+S50+S57+S72+S79+S86+S107+S114+S121+S128+S135+S142+S163+S170+S177)</f>
        <v>2034</v>
      </c>
      <c r="T198" s="67" t="s">
        <v>54</v>
      </c>
      <c r="U198" s="67"/>
      <c r="V198" s="67"/>
    </row>
    <row r="199" spans="1:27" ht="35.1" customHeight="1">
      <c r="A199" s="17">
        <v>1417</v>
      </c>
      <c r="B199" s="17">
        <v>19</v>
      </c>
      <c r="C199" s="17">
        <v>1</v>
      </c>
      <c r="D199" s="17">
        <v>498</v>
      </c>
      <c r="E199" s="17">
        <v>0</v>
      </c>
      <c r="F199" s="17">
        <v>407</v>
      </c>
      <c r="G199" s="17">
        <v>2</v>
      </c>
      <c r="H199" s="17">
        <v>223</v>
      </c>
      <c r="I199" s="17">
        <v>44</v>
      </c>
      <c r="J199" s="17">
        <v>65</v>
      </c>
      <c r="K199" s="17">
        <v>4</v>
      </c>
      <c r="L199" s="17">
        <v>16</v>
      </c>
      <c r="M199" s="17">
        <v>138</v>
      </c>
      <c r="N199" s="17">
        <v>94</v>
      </c>
      <c r="O199" s="17">
        <v>30</v>
      </c>
      <c r="P199" s="17">
        <v>14</v>
      </c>
      <c r="Q199" s="23" t="s">
        <v>29</v>
      </c>
      <c r="R199" s="37"/>
      <c r="S199" s="32"/>
      <c r="T199" s="67"/>
      <c r="U199" s="67"/>
      <c r="V199" s="67"/>
    </row>
    <row r="200" spans="1:27" ht="35.1" customHeight="1">
      <c r="A200" s="18">
        <v>1604</v>
      </c>
      <c r="B200" s="18">
        <v>33</v>
      </c>
      <c r="C200" s="18">
        <v>2</v>
      </c>
      <c r="D200" s="18">
        <v>626</v>
      </c>
      <c r="E200" s="18">
        <v>0</v>
      </c>
      <c r="F200" s="18">
        <v>418</v>
      </c>
      <c r="G200" s="18">
        <v>2</v>
      </c>
      <c r="H200" s="18">
        <v>224</v>
      </c>
      <c r="I200" s="18">
        <v>44</v>
      </c>
      <c r="J200" s="18">
        <v>66</v>
      </c>
      <c r="K200" s="18">
        <v>4</v>
      </c>
      <c r="L200" s="18">
        <v>16</v>
      </c>
      <c r="M200" s="18">
        <v>169</v>
      </c>
      <c r="N200" s="18">
        <v>105</v>
      </c>
      <c r="O200" s="18">
        <v>40</v>
      </c>
      <c r="P200" s="18">
        <v>24</v>
      </c>
      <c r="Q200" s="20" t="s">
        <v>30</v>
      </c>
      <c r="R200" s="37"/>
      <c r="S200" s="32"/>
      <c r="T200" s="67"/>
      <c r="U200" s="67"/>
      <c r="V200" s="67"/>
      <c r="AA200" s="1" t="s">
        <v>13</v>
      </c>
    </row>
    <row r="201" spans="1:27" ht="35.1" customHeight="1">
      <c r="A201" s="17">
        <v>1484</v>
      </c>
      <c r="B201" s="17">
        <v>67</v>
      </c>
      <c r="C201" s="17">
        <v>27</v>
      </c>
      <c r="D201" s="17">
        <v>16</v>
      </c>
      <c r="E201" s="17">
        <v>101</v>
      </c>
      <c r="F201" s="17">
        <v>118</v>
      </c>
      <c r="G201" s="17">
        <v>132</v>
      </c>
      <c r="H201" s="17">
        <v>213</v>
      </c>
      <c r="I201" s="17">
        <v>112</v>
      </c>
      <c r="J201" s="17">
        <v>5</v>
      </c>
      <c r="K201" s="17">
        <v>3</v>
      </c>
      <c r="L201" s="17">
        <v>10</v>
      </c>
      <c r="M201" s="17">
        <v>680</v>
      </c>
      <c r="N201" s="17">
        <v>213</v>
      </c>
      <c r="O201" s="17">
        <v>336</v>
      </c>
      <c r="P201" s="17">
        <v>131</v>
      </c>
      <c r="Q201" s="16" t="s">
        <v>24</v>
      </c>
      <c r="R201" s="35" t="s">
        <v>31</v>
      </c>
      <c r="S201" s="32"/>
      <c r="T201" s="67"/>
      <c r="U201" s="67"/>
      <c r="V201" s="67"/>
    </row>
    <row r="202" spans="1:27" ht="35.1" customHeight="1">
      <c r="A202" s="17">
        <v>2925</v>
      </c>
      <c r="B202" s="17">
        <v>36</v>
      </c>
      <c r="C202" s="17">
        <v>1</v>
      </c>
      <c r="D202" s="17">
        <v>8</v>
      </c>
      <c r="E202" s="17">
        <v>81</v>
      </c>
      <c r="F202" s="17">
        <v>294</v>
      </c>
      <c r="G202" s="17">
        <v>410</v>
      </c>
      <c r="H202" s="17">
        <v>1711</v>
      </c>
      <c r="I202" s="17">
        <v>45</v>
      </c>
      <c r="J202" s="17">
        <v>4</v>
      </c>
      <c r="K202" s="17">
        <v>1</v>
      </c>
      <c r="L202" s="17">
        <v>2</v>
      </c>
      <c r="M202" s="17">
        <v>332</v>
      </c>
      <c r="N202" s="17">
        <v>165</v>
      </c>
      <c r="O202" s="17">
        <v>135</v>
      </c>
      <c r="P202" s="17">
        <v>32</v>
      </c>
      <c r="Q202" s="13" t="s">
        <v>29</v>
      </c>
      <c r="R202" s="35"/>
      <c r="S202" s="32"/>
      <c r="T202" s="67"/>
      <c r="U202" s="67"/>
      <c r="V202" s="67"/>
    </row>
    <row r="203" spans="1:27" ht="35.1" customHeight="1">
      <c r="A203" s="18">
        <v>4409</v>
      </c>
      <c r="B203" s="18">
        <v>103</v>
      </c>
      <c r="C203" s="18">
        <v>28</v>
      </c>
      <c r="D203" s="18">
        <v>24</v>
      </c>
      <c r="E203" s="18">
        <v>182</v>
      </c>
      <c r="F203" s="18">
        <v>412</v>
      </c>
      <c r="G203" s="18">
        <v>542</v>
      </c>
      <c r="H203" s="18">
        <v>1924</v>
      </c>
      <c r="I203" s="18">
        <v>157</v>
      </c>
      <c r="J203" s="18">
        <v>9</v>
      </c>
      <c r="K203" s="18">
        <v>4</v>
      </c>
      <c r="L203" s="18">
        <v>12</v>
      </c>
      <c r="M203" s="18">
        <v>1012</v>
      </c>
      <c r="N203" s="18">
        <v>378</v>
      </c>
      <c r="O203" s="18">
        <v>471</v>
      </c>
      <c r="P203" s="18">
        <v>163</v>
      </c>
      <c r="Q203" s="18" t="s">
        <v>30</v>
      </c>
      <c r="R203" s="35"/>
      <c r="S203" s="32"/>
      <c r="T203" s="67"/>
      <c r="U203" s="67"/>
      <c r="V203" s="67"/>
    </row>
    <row r="204" spans="1:27" ht="35.1" customHeight="1">
      <c r="A204" s="18">
        <v>6013</v>
      </c>
      <c r="B204" s="18">
        <v>136</v>
      </c>
      <c r="C204" s="18">
        <v>30</v>
      </c>
      <c r="D204" s="18">
        <v>650</v>
      </c>
      <c r="E204" s="18">
        <v>182</v>
      </c>
      <c r="F204" s="18">
        <v>830</v>
      </c>
      <c r="G204" s="18">
        <v>544</v>
      </c>
      <c r="H204" s="18">
        <v>2148</v>
      </c>
      <c r="I204" s="18">
        <v>201</v>
      </c>
      <c r="J204" s="18">
        <v>75</v>
      </c>
      <c r="K204" s="18">
        <v>8</v>
      </c>
      <c r="L204" s="18">
        <v>28</v>
      </c>
      <c r="M204" s="18">
        <v>1181</v>
      </c>
      <c r="N204" s="18">
        <v>483</v>
      </c>
      <c r="O204" s="18">
        <v>511</v>
      </c>
      <c r="P204" s="18">
        <v>187</v>
      </c>
      <c r="Q204" s="25" t="s">
        <v>30</v>
      </c>
      <c r="R204" s="25"/>
      <c r="S204" s="32"/>
      <c r="T204" s="67"/>
      <c r="U204" s="67"/>
      <c r="V204" s="67"/>
    </row>
    <row r="212" spans="11:12">
      <c r="K212" s="10"/>
      <c r="L212" s="10"/>
    </row>
  </sheetData>
  <mergeCells count="323">
    <mergeCell ref="P161:P162"/>
    <mergeCell ref="M161:M162"/>
    <mergeCell ref="K194:L195"/>
    <mergeCell ref="M194:P195"/>
    <mergeCell ref="B196:B197"/>
    <mergeCell ref="C196:C197"/>
    <mergeCell ref="D196:D197"/>
    <mergeCell ref="E196:E197"/>
    <mergeCell ref="F196:F197"/>
    <mergeCell ref="G196:G197"/>
    <mergeCell ref="H196:H197"/>
    <mergeCell ref="I196:I197"/>
    <mergeCell ref="J196:J197"/>
    <mergeCell ref="K196:K197"/>
    <mergeCell ref="L196:L197"/>
    <mergeCell ref="N196:N197"/>
    <mergeCell ref="O196:O197"/>
    <mergeCell ref="P196:P197"/>
    <mergeCell ref="M196:M197"/>
    <mergeCell ref="H105:H106"/>
    <mergeCell ref="I105:I106"/>
    <mergeCell ref="J105:J106"/>
    <mergeCell ref="K105:K106"/>
    <mergeCell ref="L105:L106"/>
    <mergeCell ref="N105:N106"/>
    <mergeCell ref="O105:O106"/>
    <mergeCell ref="P105:P106"/>
    <mergeCell ref="A101:V101"/>
    <mergeCell ref="M105:M106"/>
    <mergeCell ref="A68:A71"/>
    <mergeCell ref="B68:D69"/>
    <mergeCell ref="E68:F69"/>
    <mergeCell ref="G68:H69"/>
    <mergeCell ref="I68:J69"/>
    <mergeCell ref="K68:L69"/>
    <mergeCell ref="M68:P69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N70:N71"/>
    <mergeCell ref="O70:O71"/>
    <mergeCell ref="P70:P71"/>
    <mergeCell ref="E41:E42"/>
    <mergeCell ref="F41:F42"/>
    <mergeCell ref="G41:G42"/>
    <mergeCell ref="H41:H42"/>
    <mergeCell ref="I41:I42"/>
    <mergeCell ref="J41:J42"/>
    <mergeCell ref="K41:K42"/>
    <mergeCell ref="L41:L42"/>
    <mergeCell ref="N41:N42"/>
    <mergeCell ref="A1:V7"/>
    <mergeCell ref="U121:U127"/>
    <mergeCell ref="T114:T120"/>
    <mergeCell ref="U114:U120"/>
    <mergeCell ref="R86:R88"/>
    <mergeCell ref="S86:S92"/>
    <mergeCell ref="T86:T92"/>
    <mergeCell ref="T93:U99"/>
    <mergeCell ref="S103:S106"/>
    <mergeCell ref="T103:T106"/>
    <mergeCell ref="U103:U106"/>
    <mergeCell ref="U86:U92"/>
    <mergeCell ref="R89:R91"/>
    <mergeCell ref="Q92:R92"/>
    <mergeCell ref="R121:R123"/>
    <mergeCell ref="A39:A42"/>
    <mergeCell ref="U22:U28"/>
    <mergeCell ref="R11:R14"/>
    <mergeCell ref="M13:M14"/>
    <mergeCell ref="R15:R17"/>
    <mergeCell ref="R25:R27"/>
    <mergeCell ref="Q28:R28"/>
    <mergeCell ref="B41:B42"/>
    <mergeCell ref="C41:C42"/>
    <mergeCell ref="P13:P14"/>
    <mergeCell ref="N13:N14"/>
    <mergeCell ref="O13:O14"/>
    <mergeCell ref="S11:S14"/>
    <mergeCell ref="T11:T14"/>
    <mergeCell ref="U11:U14"/>
    <mergeCell ref="A66:V66"/>
    <mergeCell ref="A67:V67"/>
    <mergeCell ref="A37:V37"/>
    <mergeCell ref="A38:V38"/>
    <mergeCell ref="S39:S42"/>
    <mergeCell ref="T39:T42"/>
    <mergeCell ref="U39:U42"/>
    <mergeCell ref="V39:V42"/>
    <mergeCell ref="B39:D40"/>
    <mergeCell ref="E39:F40"/>
    <mergeCell ref="G39:H40"/>
    <mergeCell ref="I39:J40"/>
    <mergeCell ref="K39:L40"/>
    <mergeCell ref="M39:P40"/>
    <mergeCell ref="J13:J14"/>
    <mergeCell ref="V11:V14"/>
    <mergeCell ref="Q11:Q14"/>
    <mergeCell ref="D41:D42"/>
    <mergeCell ref="R60:R62"/>
    <mergeCell ref="AA43:AB43"/>
    <mergeCell ref="R46:R48"/>
    <mergeCell ref="Q49:R49"/>
    <mergeCell ref="R50:R52"/>
    <mergeCell ref="T50:T56"/>
    <mergeCell ref="U50:U56"/>
    <mergeCell ref="T43:T49"/>
    <mergeCell ref="U43:U49"/>
    <mergeCell ref="Q56:R56"/>
    <mergeCell ref="V43:V63"/>
    <mergeCell ref="T57:T63"/>
    <mergeCell ref="U57:U63"/>
    <mergeCell ref="Q63:R63"/>
    <mergeCell ref="R43:R45"/>
    <mergeCell ref="Q68:Q71"/>
    <mergeCell ref="T79:T85"/>
    <mergeCell ref="U79:U85"/>
    <mergeCell ref="R82:R84"/>
    <mergeCell ref="Q85:R85"/>
    <mergeCell ref="U72:U78"/>
    <mergeCell ref="T72:T78"/>
    <mergeCell ref="M70:M71"/>
    <mergeCell ref="S68:S71"/>
    <mergeCell ref="T68:T71"/>
    <mergeCell ref="U68:U71"/>
    <mergeCell ref="R68:R71"/>
    <mergeCell ref="V107:V113"/>
    <mergeCell ref="R110:R112"/>
    <mergeCell ref="Q113:R113"/>
    <mergeCell ref="T107:T113"/>
    <mergeCell ref="A102:V102"/>
    <mergeCell ref="R72:R74"/>
    <mergeCell ref="S72:S78"/>
    <mergeCell ref="R75:R77"/>
    <mergeCell ref="Q78:R78"/>
    <mergeCell ref="R79:R81"/>
    <mergeCell ref="S79:S85"/>
    <mergeCell ref="A103:A106"/>
    <mergeCell ref="B103:D104"/>
    <mergeCell ref="E103:F104"/>
    <mergeCell ref="G103:H104"/>
    <mergeCell ref="I103:J104"/>
    <mergeCell ref="K103:L104"/>
    <mergeCell ref="M103:P104"/>
    <mergeCell ref="B105:B106"/>
    <mergeCell ref="C105:C106"/>
    <mergeCell ref="D105:D106"/>
    <mergeCell ref="E105:E106"/>
    <mergeCell ref="F105:F106"/>
    <mergeCell ref="G105:G106"/>
    <mergeCell ref="R152:R154"/>
    <mergeCell ref="Q155:R155"/>
    <mergeCell ref="Q141:R141"/>
    <mergeCell ref="R128:R130"/>
    <mergeCell ref="R131:R133"/>
    <mergeCell ref="Q134:R134"/>
    <mergeCell ref="R149:R151"/>
    <mergeCell ref="R142:R144"/>
    <mergeCell ref="S142:S148"/>
    <mergeCell ref="E194:F195"/>
    <mergeCell ref="G194:H195"/>
    <mergeCell ref="I194:J195"/>
    <mergeCell ref="Q159:Q162"/>
    <mergeCell ref="R159:R162"/>
    <mergeCell ref="S159:S162"/>
    <mergeCell ref="U159:U162"/>
    <mergeCell ref="R173:R175"/>
    <mergeCell ref="Q176:R176"/>
    <mergeCell ref="E159:F160"/>
    <mergeCell ref="G159:H160"/>
    <mergeCell ref="I159:J160"/>
    <mergeCell ref="K159:L160"/>
    <mergeCell ref="M159:P160"/>
    <mergeCell ref="E161:E162"/>
    <mergeCell ref="F161:F162"/>
    <mergeCell ref="G161:G162"/>
    <mergeCell ref="H161:H162"/>
    <mergeCell ref="I161:I162"/>
    <mergeCell ref="J161:J162"/>
    <mergeCell ref="K161:K162"/>
    <mergeCell ref="L161:L162"/>
    <mergeCell ref="N161:N162"/>
    <mergeCell ref="O161:O162"/>
    <mergeCell ref="S149:S155"/>
    <mergeCell ref="T149:U155"/>
    <mergeCell ref="T142:T148"/>
    <mergeCell ref="R198:R200"/>
    <mergeCell ref="S198:S204"/>
    <mergeCell ref="T198:V204"/>
    <mergeCell ref="R201:R203"/>
    <mergeCell ref="Q204:R204"/>
    <mergeCell ref="R184:R186"/>
    <mergeCell ref="S184:S190"/>
    <mergeCell ref="R187:R189"/>
    <mergeCell ref="Q190:R190"/>
    <mergeCell ref="Q194:Q197"/>
    <mergeCell ref="R194:R197"/>
    <mergeCell ref="S194:S197"/>
    <mergeCell ref="T194:T197"/>
    <mergeCell ref="U194:U197"/>
    <mergeCell ref="V194:V197"/>
    <mergeCell ref="A192:V192"/>
    <mergeCell ref="A193:V193"/>
    <mergeCell ref="A191:V191"/>
    <mergeCell ref="T184:U190"/>
    <mergeCell ref="A194:A197"/>
    <mergeCell ref="B194:D195"/>
    <mergeCell ref="R138:R140"/>
    <mergeCell ref="S128:S134"/>
    <mergeCell ref="T121:T127"/>
    <mergeCell ref="R114:R116"/>
    <mergeCell ref="S114:S120"/>
    <mergeCell ref="Q120:R120"/>
    <mergeCell ref="U142:U148"/>
    <mergeCell ref="R145:R147"/>
    <mergeCell ref="Q148:R148"/>
    <mergeCell ref="R124:R126"/>
    <mergeCell ref="Q127:R127"/>
    <mergeCell ref="T128:T134"/>
    <mergeCell ref="O186:P186"/>
    <mergeCell ref="O189:P189"/>
    <mergeCell ref="A158:V158"/>
    <mergeCell ref="V163:V190"/>
    <mergeCell ref="R166:R168"/>
    <mergeCell ref="Q169:R169"/>
    <mergeCell ref="R170:R172"/>
    <mergeCell ref="S170:S176"/>
    <mergeCell ref="R177:R179"/>
    <mergeCell ref="S177:S183"/>
    <mergeCell ref="T177:T183"/>
    <mergeCell ref="R180:R182"/>
    <mergeCell ref="Q183:R183"/>
    <mergeCell ref="T170:T176"/>
    <mergeCell ref="R163:R165"/>
    <mergeCell ref="S163:S169"/>
    <mergeCell ref="U170:U176"/>
    <mergeCell ref="T163:T169"/>
    <mergeCell ref="U163:U169"/>
    <mergeCell ref="A159:A162"/>
    <mergeCell ref="B159:D160"/>
    <mergeCell ref="B161:B162"/>
    <mergeCell ref="C161:C162"/>
    <mergeCell ref="D161:D162"/>
    <mergeCell ref="U177:U183"/>
    <mergeCell ref="T159:T162"/>
    <mergeCell ref="V159:V162"/>
    <mergeCell ref="V103:V106"/>
    <mergeCell ref="R93:R95"/>
    <mergeCell ref="S93:S99"/>
    <mergeCell ref="R96:R98"/>
    <mergeCell ref="Q99:R99"/>
    <mergeCell ref="Q103:Q106"/>
    <mergeCell ref="R103:R106"/>
    <mergeCell ref="U128:U134"/>
    <mergeCell ref="A100:V100"/>
    <mergeCell ref="R107:R109"/>
    <mergeCell ref="S107:S113"/>
    <mergeCell ref="U107:U113"/>
    <mergeCell ref="A156:V156"/>
    <mergeCell ref="A157:V157"/>
    <mergeCell ref="V114:V155"/>
    <mergeCell ref="R117:R119"/>
    <mergeCell ref="S121:S127"/>
    <mergeCell ref="R135:R137"/>
    <mergeCell ref="S135:S141"/>
    <mergeCell ref="T135:T141"/>
    <mergeCell ref="U135:U141"/>
    <mergeCell ref="A8:V8"/>
    <mergeCell ref="V72:V99"/>
    <mergeCell ref="R32:R34"/>
    <mergeCell ref="Q35:R35"/>
    <mergeCell ref="T22:T28"/>
    <mergeCell ref="K13:K14"/>
    <mergeCell ref="L13:L14"/>
    <mergeCell ref="A11:A14"/>
    <mergeCell ref="B13:B14"/>
    <mergeCell ref="C13:C14"/>
    <mergeCell ref="D13:D14"/>
    <mergeCell ref="E13:E14"/>
    <mergeCell ref="F13:F14"/>
    <mergeCell ref="G13:G14"/>
    <mergeCell ref="H13:H14"/>
    <mergeCell ref="I13:I14"/>
    <mergeCell ref="V68:V71"/>
    <mergeCell ref="A9:V9"/>
    <mergeCell ref="A10:V10"/>
    <mergeCell ref="M11:P12"/>
    <mergeCell ref="K11:L12"/>
    <mergeCell ref="I11:J12"/>
    <mergeCell ref="E11:F12"/>
    <mergeCell ref="G11:H12"/>
    <mergeCell ref="B11:D12"/>
    <mergeCell ref="A64:V65"/>
    <mergeCell ref="A36:V36"/>
    <mergeCell ref="S15:S21"/>
    <mergeCell ref="T15:T21"/>
    <mergeCell ref="U15:U21"/>
    <mergeCell ref="V15:V35"/>
    <mergeCell ref="R18:R20"/>
    <mergeCell ref="Q21:R21"/>
    <mergeCell ref="R22:R24"/>
    <mergeCell ref="S22:S28"/>
    <mergeCell ref="R29:R31"/>
    <mergeCell ref="S29:S35"/>
    <mergeCell ref="T29:U35"/>
    <mergeCell ref="Q39:Q42"/>
    <mergeCell ref="R39:R42"/>
    <mergeCell ref="M41:M42"/>
    <mergeCell ref="O41:O42"/>
    <mergeCell ref="P41:P42"/>
    <mergeCell ref="S43:S49"/>
    <mergeCell ref="S50:S56"/>
    <mergeCell ref="R53:R55"/>
    <mergeCell ref="R57:R59"/>
    <mergeCell ref="S57:S63"/>
  </mergeCells>
  <printOptions horizontalCentered="1"/>
  <pageMargins left="0" right="0" top="0" bottom="0" header="0" footer="0"/>
  <pageSetup scale="71" fitToHeight="0" orientation="landscape" r:id="rId1"/>
  <headerFooter>
    <oddFooter>&amp;RPage &amp;P</oddFooter>
  </headerFooter>
  <ignoredErrors>
    <ignoredError sqref="M72:M82 A95:P95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TWUZXU4UYYY7-944396957-36343</_dlc_DocId>
    <_dlc_DocIdUrl xmlns="a5cd8edf-193d-454e-be79-0a753d5be6e1">
      <Url>http://localhost/_layouts/15/DocIdRedir.aspx?ID=TWUZXU4UYYY7-944396957-36343</Url>
      <Description>TWUZXU4UYYY7-944396957-36343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DB416E0E-D740-4533-AE83-8E5E974E5C6A}"/>
</file>

<file path=customXml/itemProps2.xml><?xml version="1.0" encoding="utf-8"?>
<ds:datastoreItem xmlns:ds="http://schemas.openxmlformats.org/officeDocument/2006/customXml" ds:itemID="{607E6212-22F9-4E40-9548-D7B8C837FFF4}"/>
</file>

<file path=customXml/itemProps3.xml><?xml version="1.0" encoding="utf-8"?>
<ds:datastoreItem xmlns:ds="http://schemas.openxmlformats.org/officeDocument/2006/customXml" ds:itemID="{FE86F15D-1D32-4E47-B38E-2F2B994A06D6}"/>
</file>

<file path=customXml/itemProps4.xml><?xml version="1.0" encoding="utf-8"?>
<ds:datastoreItem xmlns:ds="http://schemas.openxmlformats.org/officeDocument/2006/customXml" ds:itemID="{5E4DCB96-0C8E-4726-8093-D920A3DEF4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makeya ibrahim</dc:creator>
  <cp:lastModifiedBy>Varunendra Verma</cp:lastModifiedBy>
  <cp:lastPrinted>2020-11-27T14:38:25Z</cp:lastPrinted>
  <dcterms:created xsi:type="dcterms:W3CDTF">2017-06-20T08:49:01Z</dcterms:created>
  <dcterms:modified xsi:type="dcterms:W3CDTF">2020-12-28T16:44:35Z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a3af553d-df32-4503-be19-8e547e355851</vt:lpwstr>
  </property>
</Properties>
</file>